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20" yWindow="65521" windowWidth="7665" windowHeight="8715" activeTab="0"/>
  </bookViews>
  <sheets>
    <sheet name="2004 results" sheetId="1" r:id="rId1"/>
    <sheet name="2003" sheetId="2" r:id="rId2"/>
    <sheet name="2002" sheetId="3" r:id="rId3"/>
    <sheet name="2001" sheetId="4" r:id="rId4"/>
    <sheet name="2000" sheetId="5" r:id="rId5"/>
    <sheet name="1999" sheetId="6" r:id="rId6"/>
    <sheet name="1997" sheetId="7" r:id="rId7"/>
    <sheet name="Blank" sheetId="8" r:id="rId8"/>
  </sheets>
  <definedNames>
    <definedName name="_xlnm.Print_Area" localSheetId="6">'1997'!$A$1:$I$41</definedName>
    <definedName name="_xlnm.Print_Area" localSheetId="5">'1999'!$A$1:$I$35</definedName>
    <definedName name="_xlnm.Print_Area" localSheetId="4">'2000'!$A$1:$J$32</definedName>
    <definedName name="_xlnm.Print_Area" localSheetId="3">'2001'!$A$1:$H$31</definedName>
    <definedName name="_xlnm.Print_Area" localSheetId="2">'2002'!$A$1:$I$27</definedName>
    <definedName name="_xlnm.Print_Area" localSheetId="1">'2003'!$A$1:$J$28</definedName>
    <definedName name="_xlnm.Print_Area" localSheetId="0">'2004 results'!$A$1:$J$49</definedName>
    <definedName name="_xlnm.Print_Area" localSheetId="7">'Blank'!$A$1:$J$49</definedName>
  </definedNames>
  <calcPr fullCalcOnLoad="1"/>
</workbook>
</file>

<file path=xl/sharedStrings.xml><?xml version="1.0" encoding="utf-8"?>
<sst xmlns="http://schemas.openxmlformats.org/spreadsheetml/2006/main" count="435" uniqueCount="160">
  <si>
    <t>Douwe Sickler</t>
  </si>
  <si>
    <t>Tony van Thiel</t>
  </si>
  <si>
    <t>Jan Wind</t>
  </si>
  <si>
    <t>Hans Westhoff</t>
  </si>
  <si>
    <t>Trine Nathan</t>
  </si>
  <si>
    <t>race 3</t>
  </si>
  <si>
    <t>race 4</t>
  </si>
  <si>
    <t>race 5</t>
  </si>
  <si>
    <t>dns</t>
  </si>
  <si>
    <t>dnf</t>
  </si>
  <si>
    <t>race 1</t>
  </si>
  <si>
    <t>race 2</t>
  </si>
  <si>
    <t>Finished</t>
  </si>
  <si>
    <t>Did not Finish</t>
  </si>
  <si>
    <t>Started</t>
  </si>
  <si>
    <t>points</t>
  </si>
  <si>
    <t xml:space="preserve">   Overall Ranking</t>
  </si>
  <si>
    <t>Rashid (RNO)</t>
  </si>
  <si>
    <t>Sabeh (RNO)</t>
  </si>
  <si>
    <t>Hussein (RNO)</t>
  </si>
  <si>
    <t>Said (RNO)</t>
  </si>
  <si>
    <t>John Coates</t>
  </si>
  <si>
    <t>John Murray</t>
  </si>
  <si>
    <t>Peter Searl</t>
  </si>
  <si>
    <t>Peter Evans</t>
  </si>
  <si>
    <t>Gordon Minton</t>
  </si>
  <si>
    <t>James Hook</t>
  </si>
  <si>
    <t>race 6</t>
  </si>
  <si>
    <t>Results of the 2002 Oman Laser National Championship</t>
  </si>
  <si>
    <t>Held at RAHBC 17 &amp; 18 October 2002</t>
  </si>
  <si>
    <t>Christophe Leuranguer</t>
  </si>
  <si>
    <t>Barrie Wiltshire</t>
  </si>
  <si>
    <t>Edwige Boutry</t>
  </si>
  <si>
    <t>Denis Boutry</t>
  </si>
  <si>
    <t>Results of the 2003 Oman Laser National Championship</t>
  </si>
  <si>
    <t>Held at RAHBC 9 &amp; 10 October 2003</t>
  </si>
  <si>
    <t>Andre Sombekke</t>
  </si>
  <si>
    <t>Alistair Curry</t>
  </si>
  <si>
    <t>Eric van Thiel</t>
  </si>
  <si>
    <t>Chris Ferri</t>
  </si>
  <si>
    <t>Chris Lambeth</t>
  </si>
  <si>
    <t>Alan Jones</t>
  </si>
  <si>
    <t>Torstein Smenes</t>
  </si>
  <si>
    <t>Salim (RNO)</t>
  </si>
  <si>
    <t>Yaqoob (RNO)</t>
  </si>
  <si>
    <t>Mahfood (RNO)</t>
  </si>
  <si>
    <t>Results of the 2001 Oman Laser National Championship</t>
  </si>
  <si>
    <t>Held at RAHBC 24 &amp; 25 October 2001</t>
  </si>
  <si>
    <t>Neil Dunkley</t>
  </si>
  <si>
    <t>Frank van Beek</t>
  </si>
  <si>
    <t>David Lee</t>
  </si>
  <si>
    <t>John Simpson</t>
  </si>
  <si>
    <t>Peter Searle</t>
  </si>
  <si>
    <t>Rashid</t>
  </si>
  <si>
    <t>Johan van Fessem</t>
  </si>
  <si>
    <t>Rodger Martin</t>
  </si>
  <si>
    <t>Iain Rae</t>
  </si>
  <si>
    <t>Rene Nielen</t>
  </si>
  <si>
    <t>Said</t>
  </si>
  <si>
    <t>Jostein Haga</t>
  </si>
  <si>
    <t>Quentin Ghyssen</t>
  </si>
  <si>
    <t>Kevin McLay</t>
  </si>
  <si>
    <t>David Nam</t>
  </si>
  <si>
    <t>Christian Demsky</t>
  </si>
  <si>
    <t>Maarten van der Giessen</t>
  </si>
  <si>
    <t>dnf &amp; dns: 20 points</t>
  </si>
  <si>
    <t>Best Lady</t>
  </si>
  <si>
    <t>Best Omani</t>
  </si>
  <si>
    <t>Results of the 2004 Oman Open Laser National Championship</t>
  </si>
  <si>
    <t>Held at RAHBC 13 &amp; 14 January 2005</t>
  </si>
  <si>
    <t>Overall Ranking</t>
  </si>
  <si>
    <t>No</t>
  </si>
  <si>
    <t>Name</t>
  </si>
  <si>
    <t>Sail No</t>
  </si>
  <si>
    <t>Race 1</t>
  </si>
  <si>
    <t>Race 2</t>
  </si>
  <si>
    <t>Race 3</t>
  </si>
  <si>
    <t>Race 4</t>
  </si>
  <si>
    <t>Race 5</t>
  </si>
  <si>
    <t>Points</t>
  </si>
  <si>
    <t>Comment</t>
  </si>
  <si>
    <t>Winner</t>
  </si>
  <si>
    <t>Victoria Grainger</t>
  </si>
  <si>
    <t>Dave Clark</t>
  </si>
  <si>
    <t>Alastair Currie</t>
  </si>
  <si>
    <t>Blue-3</t>
  </si>
  <si>
    <t>Bob Gardham</t>
  </si>
  <si>
    <t>Cees van Eden</t>
  </si>
  <si>
    <t>Torstein Smensen</t>
  </si>
  <si>
    <t>108/133</t>
  </si>
  <si>
    <t>Fred Park</t>
  </si>
  <si>
    <t>Jamil Hassan</t>
  </si>
  <si>
    <t>Mafood Mohammed</t>
  </si>
  <si>
    <t>Yacoob Masoud</t>
  </si>
  <si>
    <t>Sue Ollerenshaw</t>
  </si>
  <si>
    <t>Tony Carter</t>
  </si>
  <si>
    <t>Rashid Khalfan</t>
  </si>
  <si>
    <t>Paul Harrison</t>
  </si>
  <si>
    <t>Abdulhakeem Al Keyumi</t>
  </si>
  <si>
    <t>Paul-Henri van Thiel</t>
  </si>
  <si>
    <t>Youngest (11 yr)</t>
  </si>
  <si>
    <t>Hussain Mohammed</t>
  </si>
  <si>
    <t>Mick Whittle/Bob Gloyn</t>
  </si>
  <si>
    <t>Mike Harris</t>
  </si>
  <si>
    <t>Saleh Said</t>
  </si>
  <si>
    <t>Issa Hamed</t>
  </si>
  <si>
    <t>Salim Khamis</t>
  </si>
  <si>
    <t>Count Finished</t>
  </si>
  <si>
    <t>Count DNF</t>
  </si>
  <si>
    <t>Count DSQ</t>
  </si>
  <si>
    <t>Count Started</t>
  </si>
  <si>
    <t>Count DNS</t>
  </si>
  <si>
    <t>Count Event</t>
  </si>
  <si>
    <t>DNF = Starters in that race + 1</t>
  </si>
  <si>
    <t>Discard</t>
  </si>
  <si>
    <t>DSQ = Starters in that race + 2</t>
  </si>
  <si>
    <t>Best Race</t>
  </si>
  <si>
    <t>DNS = Starters in the event + 1 = 32</t>
  </si>
  <si>
    <t>Results of the 1999 Oman Open Laser National Championship</t>
  </si>
  <si>
    <t>Held at Al Sawadi 21st and 22nd October</t>
  </si>
  <si>
    <t>Bart van Rey</t>
  </si>
  <si>
    <t>Chris Waite</t>
  </si>
  <si>
    <t>Sam Eddings</t>
  </si>
  <si>
    <t>Said al Baluchi</t>
  </si>
  <si>
    <t>Ian Rae</t>
  </si>
  <si>
    <t>Cees de Bruin</t>
  </si>
  <si>
    <t>Simon Lees</t>
  </si>
  <si>
    <t>Mariette Frits</t>
  </si>
  <si>
    <t>Chris Buckton</t>
  </si>
  <si>
    <t>Hussain</t>
  </si>
  <si>
    <t>Bart van Reij</t>
  </si>
  <si>
    <t>Dave Clarck</t>
  </si>
  <si>
    <t>DNS</t>
  </si>
  <si>
    <t>Results of the 2000 Oman Open Laser National Championship</t>
  </si>
  <si>
    <t>Held 19 &amp; 20 October 2000 at Al Sawadi Beach Resort</t>
  </si>
  <si>
    <t xml:space="preserve">DNS = Starters in the event + 1 </t>
  </si>
  <si>
    <t>Results of the 1997 Oman Open Laser National Championship</t>
  </si>
  <si>
    <t>Held at RAHBC 18 &amp; 19 September 1997</t>
  </si>
  <si>
    <t>Eric Dalhuisen</t>
  </si>
  <si>
    <t>Hank Koelemij</t>
  </si>
  <si>
    <t>Graig Law</t>
  </si>
  <si>
    <t>Sven Kramer</t>
  </si>
  <si>
    <t>Said al Balushi</t>
  </si>
  <si>
    <t>Chris Bruyuzeels</t>
  </si>
  <si>
    <t>Rashid al Yahyi</t>
  </si>
  <si>
    <t>Paul van der Kooj</t>
  </si>
  <si>
    <t>Rod Lance</t>
  </si>
  <si>
    <t>Arrian Andersen</t>
  </si>
  <si>
    <t>Mike Moody</t>
  </si>
  <si>
    <t>Rashid al Mauwri</t>
  </si>
  <si>
    <t>Jan Brinkhorts</t>
  </si>
  <si>
    <t>Sandra Fountain</t>
  </si>
  <si>
    <t>Chris Paul</t>
  </si>
  <si>
    <t>Rob Brouwer</t>
  </si>
  <si>
    <t>Adrian Dirkzwager</t>
  </si>
  <si>
    <t>Joppe Cramwinckel</t>
  </si>
  <si>
    <t>Youngest (xx yr)</t>
  </si>
  <si>
    <t>Results of the xxxx Oman Open Laser National Championship</t>
  </si>
  <si>
    <t xml:space="preserve">Held at ===== XX &amp; XX </t>
  </si>
  <si>
    <t>Jean-Michel Laroque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</si>
</sst>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\(0\)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[$-409]dddd\,\ mmmm\ dd\,\ yyyy"/>
  </numFmts>
  <fonts count="11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sz val="12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Arial"/>
      <family val="2"/>
    </font>
    <font>
      <b/>
      <sz val="14"/>
      <name val="Arial"/>
      <family val="2"/>
    </font>
    <font>
      <sz val="14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1" fillId="2" borderId="0" xfId="0" applyFont="1" applyFill="1" applyAlignment="1">
      <alignment/>
    </xf>
    <xf numFmtId="0" fontId="0" fillId="2" borderId="0" xfId="0" applyFill="1" applyAlignment="1">
      <alignment/>
    </xf>
    <xf numFmtId="0" fontId="2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2" fillId="2" borderId="0" xfId="0" applyFont="1" applyFill="1" applyAlignment="1">
      <alignment horizontal="center"/>
    </xf>
    <xf numFmtId="0" fontId="4" fillId="0" borderId="0" xfId="0" applyFont="1" applyAlignment="1">
      <alignment/>
    </xf>
    <xf numFmtId="0" fontId="0" fillId="3" borderId="1" xfId="0" applyFill="1" applyBorder="1" applyAlignment="1">
      <alignment/>
    </xf>
    <xf numFmtId="0" fontId="0" fillId="4" borderId="1" xfId="0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0" fillId="2" borderId="1" xfId="0" applyFill="1" applyBorder="1" applyAlignment="1">
      <alignment/>
    </xf>
    <xf numFmtId="0" fontId="0" fillId="3" borderId="1" xfId="0" applyFill="1" applyBorder="1" applyAlignment="1">
      <alignment horizontal="center"/>
    </xf>
    <xf numFmtId="0" fontId="0" fillId="4" borderId="1" xfId="0" applyFont="1" applyFill="1" applyBorder="1" applyAlignment="1">
      <alignment horizontal="center"/>
    </xf>
    <xf numFmtId="1" fontId="1" fillId="2" borderId="0" xfId="0" applyNumberFormat="1" applyFont="1" applyFill="1" applyAlignment="1">
      <alignment/>
    </xf>
    <xf numFmtId="0" fontId="2" fillId="5" borderId="0" xfId="0" applyFont="1" applyFill="1" applyAlignment="1">
      <alignment horizontal="center"/>
    </xf>
    <xf numFmtId="0" fontId="0" fillId="5" borderId="1" xfId="0" applyFont="1" applyFill="1" applyBorder="1" applyAlignment="1">
      <alignment horizontal="center"/>
    </xf>
    <xf numFmtId="1" fontId="0" fillId="4" borderId="1" xfId="0" applyNumberFormat="1" applyFill="1" applyBorder="1" applyAlignment="1">
      <alignment horizontal="center"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left"/>
    </xf>
    <xf numFmtId="1" fontId="0" fillId="0" borderId="0" xfId="0" applyNumberFormat="1" applyFill="1" applyAlignment="1">
      <alignment/>
    </xf>
    <xf numFmtId="0" fontId="2" fillId="0" borderId="0" xfId="0" applyFont="1" applyAlignment="1">
      <alignment horizontal="left"/>
    </xf>
    <xf numFmtId="1" fontId="0" fillId="0" borderId="0" xfId="0" applyNumberFormat="1" applyAlignment="1">
      <alignment/>
    </xf>
    <xf numFmtId="0" fontId="9" fillId="6" borderId="1" xfId="0" applyFont="1" applyFill="1" applyBorder="1" applyAlignment="1">
      <alignment horizontal="left"/>
    </xf>
    <xf numFmtId="1" fontId="9" fillId="6" borderId="1" xfId="0" applyNumberFormat="1" applyFont="1" applyFill="1" applyBorder="1" applyAlignment="1">
      <alignment horizontal="center"/>
    </xf>
    <xf numFmtId="1" fontId="9" fillId="6" borderId="1" xfId="0" applyNumberFormat="1" applyFont="1" applyFill="1" applyBorder="1" applyAlignment="1">
      <alignment horizontal="left"/>
    </xf>
    <xf numFmtId="0" fontId="10" fillId="0" borderId="0" xfId="0" applyFont="1" applyAlignment="1">
      <alignment/>
    </xf>
    <xf numFmtId="0" fontId="4" fillId="2" borderId="1" xfId="0" applyFont="1" applyFill="1" applyBorder="1" applyAlignment="1">
      <alignment/>
    </xf>
    <xf numFmtId="0" fontId="2" fillId="2" borderId="1" xfId="0" applyFont="1" applyFill="1" applyBorder="1" applyAlignment="1">
      <alignment horizontal="left"/>
    </xf>
    <xf numFmtId="1" fontId="2" fillId="2" borderId="1" xfId="0" applyNumberFormat="1" applyFont="1" applyFill="1" applyBorder="1" applyAlignment="1">
      <alignment horizontal="center"/>
    </xf>
    <xf numFmtId="1" fontId="2" fillId="6" borderId="1" xfId="0" applyNumberFormat="1" applyFont="1" applyFill="1" applyBorder="1" applyAlignment="1">
      <alignment horizontal="center"/>
    </xf>
    <xf numFmtId="0" fontId="4" fillId="6" borderId="1" xfId="0" applyFont="1" applyFill="1" applyBorder="1" applyAlignment="1">
      <alignment/>
    </xf>
    <xf numFmtId="0" fontId="1" fillId="6" borderId="1" xfId="0" applyFont="1" applyFill="1" applyBorder="1" applyAlignment="1">
      <alignment/>
    </xf>
    <xf numFmtId="1" fontId="1" fillId="6" borderId="1" xfId="0" applyNumberFormat="1" applyFont="1" applyFill="1" applyBorder="1" applyAlignment="1">
      <alignment horizontal="left"/>
    </xf>
    <xf numFmtId="1" fontId="0" fillId="4" borderId="1" xfId="0" applyNumberFormat="1" applyFont="1" applyFill="1" applyBorder="1" applyAlignment="1">
      <alignment horizontal="center"/>
    </xf>
    <xf numFmtId="1" fontId="0" fillId="7" borderId="1" xfId="0" applyNumberFormat="1" applyFont="1" applyFill="1" applyBorder="1" applyAlignment="1">
      <alignment horizontal="center"/>
    </xf>
    <xf numFmtId="1" fontId="0" fillId="6" borderId="1" xfId="0" applyNumberFormat="1" applyFont="1" applyFill="1" applyBorder="1" applyAlignment="1">
      <alignment horizontal="center"/>
    </xf>
    <xf numFmtId="0" fontId="0" fillId="6" borderId="1" xfId="0" applyFill="1" applyBorder="1" applyAlignment="1">
      <alignment/>
    </xf>
    <xf numFmtId="1" fontId="0" fillId="2" borderId="1" xfId="0" applyNumberFormat="1" applyFont="1" applyFill="1" applyBorder="1" applyAlignment="1">
      <alignment horizontal="center"/>
    </xf>
    <xf numFmtId="1" fontId="1" fillId="6" borderId="1" xfId="0" applyNumberFormat="1" applyFont="1" applyFill="1" applyBorder="1" applyAlignment="1" quotePrefix="1">
      <alignment horizontal="left"/>
    </xf>
    <xf numFmtId="0" fontId="0" fillId="0" borderId="0" xfId="0" applyAlignment="1">
      <alignment horizontal="left"/>
    </xf>
    <xf numFmtId="1" fontId="0" fillId="0" borderId="0" xfId="0" applyNumberFormat="1" applyAlignment="1">
      <alignment horizontal="center"/>
    </xf>
    <xf numFmtId="1" fontId="0" fillId="6" borderId="1" xfId="0" applyNumberFormat="1" applyFill="1" applyBorder="1" applyAlignment="1">
      <alignment horizontal="center"/>
    </xf>
    <xf numFmtId="1" fontId="0" fillId="5" borderId="1" xfId="0" applyNumberFormat="1" applyFill="1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3" xfId="0" applyBorder="1" applyAlignment="1">
      <alignment horizontal="left"/>
    </xf>
    <xf numFmtId="1" fontId="0" fillId="0" borderId="0" xfId="0" applyNumberFormat="1" applyBorder="1" applyAlignment="1">
      <alignment/>
    </xf>
    <xf numFmtId="1" fontId="0" fillId="7" borderId="1" xfId="0" applyNumberFormat="1" applyFill="1" applyBorder="1" applyAlignment="1">
      <alignment/>
    </xf>
    <xf numFmtId="0" fontId="0" fillId="0" borderId="4" xfId="0" applyFill="1" applyBorder="1" applyAlignment="1">
      <alignment/>
    </xf>
    <xf numFmtId="0" fontId="0" fillId="0" borderId="5" xfId="0" applyBorder="1" applyAlignment="1">
      <alignment horizontal="left"/>
    </xf>
    <xf numFmtId="1" fontId="0" fillId="2" borderId="1" xfId="0" applyNumberFormat="1" applyFill="1" applyBorder="1" applyAlignment="1">
      <alignment/>
    </xf>
    <xf numFmtId="0" fontId="0" fillId="0" borderId="6" xfId="0" applyFill="1" applyBorder="1" applyAlignment="1">
      <alignment/>
    </xf>
    <xf numFmtId="0" fontId="0" fillId="0" borderId="7" xfId="0" applyBorder="1" applyAlignment="1">
      <alignment horizontal="left"/>
    </xf>
    <xf numFmtId="1" fontId="0" fillId="0" borderId="0" xfId="0" applyNumberFormat="1" applyBorder="1" applyAlignment="1" quotePrefix="1">
      <alignment/>
    </xf>
    <xf numFmtId="0" fontId="8" fillId="0" borderId="0" xfId="0" applyFont="1" applyFill="1" applyAlignment="1">
      <alignment/>
    </xf>
    <xf numFmtId="0" fontId="2" fillId="2" borderId="1" xfId="0" applyFont="1" applyFill="1" applyBorder="1" applyAlignment="1">
      <alignment/>
    </xf>
    <xf numFmtId="1" fontId="1" fillId="6" borderId="1" xfId="0" applyNumberFormat="1" applyFont="1" applyFill="1" applyBorder="1" applyAlignment="1">
      <alignment/>
    </xf>
    <xf numFmtId="0" fontId="9" fillId="2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1" fontId="1" fillId="6" borderId="1" xfId="0" applyNumberFormat="1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49"/>
  <sheetViews>
    <sheetView tabSelected="1" zoomScale="75" zoomScaleNormal="75" workbookViewId="0" topLeftCell="A1">
      <pane xSplit="2" topLeftCell="C1" activePane="topRight" state="frozen"/>
      <selection pane="topLeft" activeCell="A1" sqref="A1"/>
      <selection pane="topRight" activeCell="E21" sqref="E21"/>
    </sheetView>
  </sheetViews>
  <sheetFormatPr defaultColWidth="9.140625" defaultRowHeight="12.75"/>
  <cols>
    <col min="1" max="1" width="5.57421875" style="0" customWidth="1"/>
    <col min="2" max="2" width="27.8515625" style="0" customWidth="1"/>
    <col min="3" max="3" width="10.140625" style="41" customWidth="1"/>
    <col min="4" max="9" width="11.57421875" style="23" customWidth="1"/>
    <col min="10" max="10" width="19.57421875" style="0" customWidth="1"/>
  </cols>
  <sheetData>
    <row r="2" spans="1:9" ht="20.25">
      <c r="A2" s="55" t="s">
        <v>68</v>
      </c>
      <c r="B2" s="19"/>
      <c r="C2" s="20"/>
      <c r="D2" s="21"/>
      <c r="E2" s="21"/>
      <c r="F2" s="21"/>
      <c r="G2" s="21"/>
      <c r="H2" s="21"/>
      <c r="I2" s="21"/>
    </row>
    <row r="3" spans="1:9" ht="20.25">
      <c r="A3" s="55" t="s">
        <v>69</v>
      </c>
      <c r="B3" s="19"/>
      <c r="C3" s="20"/>
      <c r="D3" s="21"/>
      <c r="E3" s="21"/>
      <c r="F3" s="21"/>
      <c r="G3" s="21"/>
      <c r="H3" s="21"/>
      <c r="I3" s="21"/>
    </row>
    <row r="4" spans="1:3" ht="20.25">
      <c r="A4" s="55" t="s">
        <v>70</v>
      </c>
      <c r="C4" s="22"/>
    </row>
    <row r="6" spans="1:10" s="27" customFormat="1" ht="18">
      <c r="A6" s="24" t="s">
        <v>71</v>
      </c>
      <c r="B6" s="24" t="s">
        <v>72</v>
      </c>
      <c r="C6" s="24" t="s">
        <v>73</v>
      </c>
      <c r="D6" s="25" t="s">
        <v>74</v>
      </c>
      <c r="E6" s="25" t="s">
        <v>75</v>
      </c>
      <c r="F6" s="25" t="s">
        <v>76</v>
      </c>
      <c r="G6" s="25" t="s">
        <v>77</v>
      </c>
      <c r="H6" s="25" t="s">
        <v>78</v>
      </c>
      <c r="I6" s="25" t="s">
        <v>79</v>
      </c>
      <c r="J6" s="26" t="s">
        <v>80</v>
      </c>
    </row>
    <row r="7" spans="1:10" s="8" customFormat="1" ht="15.75" hidden="1">
      <c r="A7" s="56"/>
      <c r="B7" s="28"/>
      <c r="C7" s="29"/>
      <c r="D7" s="30"/>
      <c r="E7" s="30"/>
      <c r="F7" s="30"/>
      <c r="G7" s="30"/>
      <c r="H7" s="30"/>
      <c r="I7" s="31"/>
      <c r="J7" s="32"/>
    </row>
    <row r="8" spans="1:10" ht="12.75">
      <c r="A8" s="57">
        <v>1</v>
      </c>
      <c r="B8" s="33" t="s">
        <v>0</v>
      </c>
      <c r="C8" s="34">
        <v>786</v>
      </c>
      <c r="D8" s="35">
        <v>1</v>
      </c>
      <c r="E8" s="35">
        <v>3</v>
      </c>
      <c r="F8" s="35">
        <v>2</v>
      </c>
      <c r="G8" s="36">
        <v>5</v>
      </c>
      <c r="H8" s="35">
        <v>3</v>
      </c>
      <c r="I8" s="37">
        <v>9</v>
      </c>
      <c r="J8" s="33" t="s">
        <v>81</v>
      </c>
    </row>
    <row r="9" spans="1:10" ht="12.75">
      <c r="A9" s="57">
        <v>2</v>
      </c>
      <c r="B9" s="33" t="s">
        <v>1</v>
      </c>
      <c r="C9" s="34">
        <v>688</v>
      </c>
      <c r="D9" s="35">
        <v>4</v>
      </c>
      <c r="E9" s="36">
        <v>5</v>
      </c>
      <c r="F9" s="35">
        <v>3</v>
      </c>
      <c r="G9" s="35">
        <v>2</v>
      </c>
      <c r="H9" s="35">
        <v>2</v>
      </c>
      <c r="I9" s="37">
        <v>11</v>
      </c>
      <c r="J9" s="38"/>
    </row>
    <row r="10" spans="1:10" ht="12.75">
      <c r="A10" s="57">
        <v>3</v>
      </c>
      <c r="B10" s="33" t="s">
        <v>82</v>
      </c>
      <c r="C10" s="34">
        <v>702</v>
      </c>
      <c r="D10" s="35">
        <v>2</v>
      </c>
      <c r="E10" s="35">
        <v>1</v>
      </c>
      <c r="F10" s="36">
        <v>8</v>
      </c>
      <c r="G10" s="35">
        <v>6</v>
      </c>
      <c r="H10" s="35">
        <v>6</v>
      </c>
      <c r="I10" s="37">
        <v>15</v>
      </c>
      <c r="J10" s="33" t="s">
        <v>66</v>
      </c>
    </row>
    <row r="11" spans="1:10" ht="12.75">
      <c r="A11" s="57">
        <v>4</v>
      </c>
      <c r="B11" s="33" t="s">
        <v>83</v>
      </c>
      <c r="C11" s="34">
        <v>911</v>
      </c>
      <c r="D11" s="35">
        <v>5</v>
      </c>
      <c r="E11" s="35">
        <v>11</v>
      </c>
      <c r="F11" s="35">
        <v>1</v>
      </c>
      <c r="G11" s="36" t="s">
        <v>9</v>
      </c>
      <c r="H11" s="35">
        <v>1</v>
      </c>
      <c r="I11" s="37">
        <v>18</v>
      </c>
      <c r="J11" s="38"/>
    </row>
    <row r="12" spans="1:10" ht="12.75">
      <c r="A12" s="57">
        <v>5</v>
      </c>
      <c r="B12" s="33" t="s">
        <v>52</v>
      </c>
      <c r="C12" s="34">
        <v>583</v>
      </c>
      <c r="D12" s="35">
        <v>8</v>
      </c>
      <c r="E12" s="36">
        <v>15</v>
      </c>
      <c r="F12" s="35">
        <v>5</v>
      </c>
      <c r="G12" s="39">
        <v>0.99</v>
      </c>
      <c r="H12" s="35">
        <v>5</v>
      </c>
      <c r="I12" s="37">
        <v>18.99</v>
      </c>
      <c r="J12" s="38"/>
    </row>
    <row r="13" spans="1:10" ht="12.75">
      <c r="A13" s="57">
        <v>6</v>
      </c>
      <c r="B13" s="33" t="s">
        <v>2</v>
      </c>
      <c r="C13" s="34">
        <v>874</v>
      </c>
      <c r="D13" s="35">
        <v>6</v>
      </c>
      <c r="E13" s="35">
        <v>2</v>
      </c>
      <c r="F13" s="35">
        <v>4</v>
      </c>
      <c r="G13" s="36">
        <v>9</v>
      </c>
      <c r="H13" s="35">
        <v>7</v>
      </c>
      <c r="I13" s="37">
        <v>19</v>
      </c>
      <c r="J13" s="38"/>
    </row>
    <row r="14" spans="1:10" ht="12.75">
      <c r="A14" s="57">
        <v>7</v>
      </c>
      <c r="B14" s="33" t="s">
        <v>84</v>
      </c>
      <c r="C14" s="34">
        <v>721</v>
      </c>
      <c r="D14" s="35">
        <v>3</v>
      </c>
      <c r="E14" s="35">
        <v>10</v>
      </c>
      <c r="F14" s="36">
        <v>16</v>
      </c>
      <c r="G14" s="35">
        <v>3</v>
      </c>
      <c r="H14" s="35">
        <v>4</v>
      </c>
      <c r="I14" s="37">
        <v>20</v>
      </c>
      <c r="J14" s="38"/>
    </row>
    <row r="15" spans="1:10" ht="12.75">
      <c r="A15" s="57">
        <v>8</v>
      </c>
      <c r="B15" s="33" t="s">
        <v>41</v>
      </c>
      <c r="C15" s="34" t="s">
        <v>85</v>
      </c>
      <c r="D15" s="39">
        <v>7</v>
      </c>
      <c r="E15" s="35">
        <v>4</v>
      </c>
      <c r="F15" s="35">
        <v>6</v>
      </c>
      <c r="G15" s="35">
        <v>10</v>
      </c>
      <c r="H15" s="36">
        <v>19</v>
      </c>
      <c r="I15" s="37">
        <v>27</v>
      </c>
      <c r="J15" s="38"/>
    </row>
    <row r="16" spans="1:10" ht="12.75">
      <c r="A16" s="57">
        <v>9</v>
      </c>
      <c r="B16" s="33" t="s">
        <v>86</v>
      </c>
      <c r="C16" s="34">
        <v>765</v>
      </c>
      <c r="D16" s="36" t="s">
        <v>8</v>
      </c>
      <c r="E16" s="35">
        <v>6</v>
      </c>
      <c r="F16" s="35">
        <v>9</v>
      </c>
      <c r="G16" s="35">
        <v>4</v>
      </c>
      <c r="H16" s="35">
        <v>12</v>
      </c>
      <c r="I16" s="37">
        <v>31</v>
      </c>
      <c r="J16" s="38"/>
    </row>
    <row r="17" spans="1:10" ht="12.75">
      <c r="A17" s="57">
        <v>10</v>
      </c>
      <c r="B17" s="33" t="s">
        <v>21</v>
      </c>
      <c r="C17" s="34">
        <v>954</v>
      </c>
      <c r="D17" s="35">
        <v>12</v>
      </c>
      <c r="E17" s="36">
        <v>17</v>
      </c>
      <c r="F17" s="35">
        <v>12</v>
      </c>
      <c r="G17" s="35">
        <v>7</v>
      </c>
      <c r="H17" s="35">
        <v>9</v>
      </c>
      <c r="I17" s="37">
        <v>40</v>
      </c>
      <c r="J17" s="38"/>
    </row>
    <row r="18" spans="1:10" ht="12.75">
      <c r="A18" s="57">
        <v>11</v>
      </c>
      <c r="B18" s="33" t="s">
        <v>87</v>
      </c>
      <c r="C18" s="34">
        <v>906</v>
      </c>
      <c r="D18" s="35">
        <v>16</v>
      </c>
      <c r="E18" s="39">
        <v>6.8</v>
      </c>
      <c r="F18" s="35">
        <v>15</v>
      </c>
      <c r="G18" s="36">
        <v>18</v>
      </c>
      <c r="H18" s="35">
        <v>8</v>
      </c>
      <c r="I18" s="37">
        <v>45.8</v>
      </c>
      <c r="J18" s="38"/>
    </row>
    <row r="19" spans="1:10" ht="12.75">
      <c r="A19" s="57">
        <v>12</v>
      </c>
      <c r="B19" s="33" t="s">
        <v>31</v>
      </c>
      <c r="C19" s="34">
        <v>272</v>
      </c>
      <c r="D19" s="35">
        <v>11</v>
      </c>
      <c r="E19" s="36" t="s">
        <v>9</v>
      </c>
      <c r="F19" s="35">
        <v>10</v>
      </c>
      <c r="G19" s="39">
        <v>8</v>
      </c>
      <c r="H19" s="35">
        <v>17</v>
      </c>
      <c r="I19" s="37">
        <v>46</v>
      </c>
      <c r="J19" s="38"/>
    </row>
    <row r="20" spans="1:10" ht="12.75">
      <c r="A20" s="57">
        <v>13</v>
      </c>
      <c r="B20" s="33" t="s">
        <v>22</v>
      </c>
      <c r="C20" s="34">
        <v>383</v>
      </c>
      <c r="D20" s="35">
        <v>10.1</v>
      </c>
      <c r="E20" s="35">
        <v>12</v>
      </c>
      <c r="F20" s="35">
        <v>13</v>
      </c>
      <c r="G20" s="36">
        <v>14</v>
      </c>
      <c r="H20" s="35">
        <v>11</v>
      </c>
      <c r="I20" s="37">
        <v>46.1</v>
      </c>
      <c r="J20" s="38"/>
    </row>
    <row r="21" spans="1:10" ht="12.75">
      <c r="A21" s="57">
        <v>14</v>
      </c>
      <c r="B21" s="33" t="s">
        <v>88</v>
      </c>
      <c r="C21" s="40" t="s">
        <v>89</v>
      </c>
      <c r="D21" s="35">
        <v>13</v>
      </c>
      <c r="E21" s="35">
        <v>8</v>
      </c>
      <c r="F21" s="35">
        <v>18</v>
      </c>
      <c r="G21" s="35">
        <v>11</v>
      </c>
      <c r="H21" s="36">
        <v>18</v>
      </c>
      <c r="I21" s="37">
        <v>50</v>
      </c>
      <c r="J21" s="38"/>
    </row>
    <row r="22" spans="1:10" ht="12.75">
      <c r="A22" s="57">
        <v>15</v>
      </c>
      <c r="B22" s="33" t="s">
        <v>90</v>
      </c>
      <c r="C22" s="34">
        <v>1</v>
      </c>
      <c r="D22" s="36">
        <v>18</v>
      </c>
      <c r="E22" s="35">
        <v>14</v>
      </c>
      <c r="F22" s="35">
        <v>11</v>
      </c>
      <c r="G22" s="35">
        <v>13</v>
      </c>
      <c r="H22" s="35">
        <v>13</v>
      </c>
      <c r="I22" s="37">
        <v>51</v>
      </c>
      <c r="J22" s="38"/>
    </row>
    <row r="23" spans="1:10" ht="12.75">
      <c r="A23" s="57">
        <v>16</v>
      </c>
      <c r="B23" s="33" t="s">
        <v>91</v>
      </c>
      <c r="C23" s="34">
        <v>441</v>
      </c>
      <c r="D23" s="36">
        <v>23</v>
      </c>
      <c r="E23" s="35">
        <v>18</v>
      </c>
      <c r="F23" s="35">
        <v>7</v>
      </c>
      <c r="G23" s="35">
        <v>12</v>
      </c>
      <c r="H23" s="35">
        <v>15</v>
      </c>
      <c r="I23" s="37">
        <v>52</v>
      </c>
      <c r="J23" s="33" t="s">
        <v>67</v>
      </c>
    </row>
    <row r="24" spans="1:10" ht="12.75">
      <c r="A24" s="57">
        <v>17</v>
      </c>
      <c r="B24" s="33" t="s">
        <v>55</v>
      </c>
      <c r="C24" s="34">
        <v>2</v>
      </c>
      <c r="D24" s="35">
        <v>15</v>
      </c>
      <c r="E24" s="36">
        <v>19</v>
      </c>
      <c r="F24" s="35">
        <v>14</v>
      </c>
      <c r="G24" s="35">
        <v>17</v>
      </c>
      <c r="H24" s="35">
        <v>10</v>
      </c>
      <c r="I24" s="37">
        <v>56</v>
      </c>
      <c r="J24" s="38"/>
    </row>
    <row r="25" spans="1:10" ht="12.75">
      <c r="A25" s="57">
        <v>18</v>
      </c>
      <c r="B25" s="33" t="s">
        <v>92</v>
      </c>
      <c r="C25" s="34">
        <v>964</v>
      </c>
      <c r="D25" s="35">
        <v>14</v>
      </c>
      <c r="E25" s="35">
        <v>13</v>
      </c>
      <c r="F25" s="36">
        <v>20</v>
      </c>
      <c r="G25" s="35">
        <v>15</v>
      </c>
      <c r="H25" s="35">
        <v>20</v>
      </c>
      <c r="I25" s="37">
        <v>62</v>
      </c>
      <c r="J25" s="38"/>
    </row>
    <row r="26" spans="1:10" ht="12.75">
      <c r="A26" s="57">
        <v>19</v>
      </c>
      <c r="B26" s="33" t="s">
        <v>93</v>
      </c>
      <c r="C26" s="34">
        <v>840</v>
      </c>
      <c r="D26" s="36">
        <v>19</v>
      </c>
      <c r="E26" s="35">
        <v>16</v>
      </c>
      <c r="F26" s="35">
        <v>17</v>
      </c>
      <c r="G26" s="35">
        <v>16</v>
      </c>
      <c r="H26" s="35">
        <v>14</v>
      </c>
      <c r="I26" s="37">
        <v>63</v>
      </c>
      <c r="J26" s="38"/>
    </row>
    <row r="27" spans="1:10" ht="12.75">
      <c r="A27" s="57">
        <v>20</v>
      </c>
      <c r="B27" s="33" t="s">
        <v>94</v>
      </c>
      <c r="C27" s="34">
        <v>137</v>
      </c>
      <c r="D27" s="36">
        <v>22</v>
      </c>
      <c r="E27" s="35">
        <v>22</v>
      </c>
      <c r="F27" s="35">
        <v>22</v>
      </c>
      <c r="G27" s="35">
        <v>21</v>
      </c>
      <c r="H27" s="35">
        <v>16</v>
      </c>
      <c r="I27" s="37">
        <v>81</v>
      </c>
      <c r="J27" s="38"/>
    </row>
    <row r="28" spans="1:10" ht="12.75">
      <c r="A28" s="57">
        <v>21</v>
      </c>
      <c r="B28" s="33" t="s">
        <v>96</v>
      </c>
      <c r="C28" s="34">
        <v>500</v>
      </c>
      <c r="D28" s="35">
        <v>9</v>
      </c>
      <c r="E28" s="35">
        <v>8.9</v>
      </c>
      <c r="F28" s="36" t="s">
        <v>8</v>
      </c>
      <c r="G28" s="35" t="s">
        <v>8</v>
      </c>
      <c r="H28" s="35" t="s">
        <v>8</v>
      </c>
      <c r="I28" s="37">
        <v>81.9</v>
      </c>
      <c r="J28" s="38"/>
    </row>
    <row r="29" spans="1:10" ht="12.75">
      <c r="A29" s="57">
        <v>22</v>
      </c>
      <c r="B29" s="33" t="s">
        <v>95</v>
      </c>
      <c r="C29" s="34">
        <v>170</v>
      </c>
      <c r="D29" s="36">
        <v>25</v>
      </c>
      <c r="E29" s="35">
        <v>21</v>
      </c>
      <c r="F29" s="35">
        <v>21</v>
      </c>
      <c r="G29" s="35">
        <v>20</v>
      </c>
      <c r="H29" s="35">
        <v>21</v>
      </c>
      <c r="I29" s="37">
        <v>83</v>
      </c>
      <c r="J29" s="38"/>
    </row>
    <row r="30" spans="1:10" ht="12.75">
      <c r="A30" s="57">
        <v>23</v>
      </c>
      <c r="B30" s="33" t="s">
        <v>97</v>
      </c>
      <c r="C30" s="34">
        <v>726</v>
      </c>
      <c r="D30" s="35">
        <v>21</v>
      </c>
      <c r="E30" s="36">
        <v>25</v>
      </c>
      <c r="F30" s="35">
        <v>19</v>
      </c>
      <c r="G30" s="35">
        <v>19</v>
      </c>
      <c r="H30" s="35">
        <v>25</v>
      </c>
      <c r="I30" s="37">
        <v>84</v>
      </c>
      <c r="J30" s="38"/>
    </row>
    <row r="31" spans="1:10" ht="12.75">
      <c r="A31" s="57">
        <v>24</v>
      </c>
      <c r="B31" s="33" t="s">
        <v>98</v>
      </c>
      <c r="C31" s="34">
        <v>905</v>
      </c>
      <c r="D31" s="35">
        <v>20</v>
      </c>
      <c r="E31" s="36">
        <v>24</v>
      </c>
      <c r="F31" s="35">
        <v>24</v>
      </c>
      <c r="G31" s="35">
        <v>22</v>
      </c>
      <c r="H31" s="35">
        <v>23</v>
      </c>
      <c r="I31" s="37">
        <v>89</v>
      </c>
      <c r="J31" s="38"/>
    </row>
    <row r="32" spans="1:10" ht="12.75">
      <c r="A32" s="57">
        <v>25</v>
      </c>
      <c r="B32" s="33" t="s">
        <v>99</v>
      </c>
      <c r="C32" s="34">
        <v>259</v>
      </c>
      <c r="D32" s="36">
        <v>27</v>
      </c>
      <c r="E32" s="35">
        <v>23</v>
      </c>
      <c r="F32" s="35">
        <v>23</v>
      </c>
      <c r="G32" s="35">
        <v>23</v>
      </c>
      <c r="H32" s="35">
        <v>22</v>
      </c>
      <c r="I32" s="37">
        <v>91</v>
      </c>
      <c r="J32" s="33" t="s">
        <v>100</v>
      </c>
    </row>
    <row r="33" spans="1:10" ht="12.75">
      <c r="A33" s="57">
        <v>26</v>
      </c>
      <c r="B33" s="33" t="s">
        <v>101</v>
      </c>
      <c r="C33" s="34">
        <v>963</v>
      </c>
      <c r="D33" s="35">
        <v>17</v>
      </c>
      <c r="E33" s="35">
        <v>20</v>
      </c>
      <c r="F33" s="36" t="s">
        <v>8</v>
      </c>
      <c r="G33" s="35" t="s">
        <v>8</v>
      </c>
      <c r="H33" s="35" t="s">
        <v>8</v>
      </c>
      <c r="I33" s="37">
        <v>101</v>
      </c>
      <c r="J33" s="38"/>
    </row>
    <row r="34" spans="1:10" ht="12.75">
      <c r="A34" s="57">
        <v>27</v>
      </c>
      <c r="B34" s="33" t="s">
        <v>102</v>
      </c>
      <c r="C34" s="34">
        <v>848</v>
      </c>
      <c r="D34" s="35">
        <v>26</v>
      </c>
      <c r="E34" s="35">
        <v>26</v>
      </c>
      <c r="F34" s="36" t="s">
        <v>8</v>
      </c>
      <c r="G34" s="35" t="s">
        <v>8</v>
      </c>
      <c r="H34" s="35">
        <v>24</v>
      </c>
      <c r="I34" s="37">
        <v>108</v>
      </c>
      <c r="J34" s="38"/>
    </row>
    <row r="35" spans="1:10" ht="12.75">
      <c r="A35" s="57">
        <v>28</v>
      </c>
      <c r="B35" s="33" t="s">
        <v>104</v>
      </c>
      <c r="C35" s="34">
        <v>921</v>
      </c>
      <c r="D35" s="39">
        <v>23.9</v>
      </c>
      <c r="E35" s="35" t="s">
        <v>9</v>
      </c>
      <c r="F35" s="36" t="s">
        <v>8</v>
      </c>
      <c r="G35" s="35" t="s">
        <v>8</v>
      </c>
      <c r="H35" s="35" t="s">
        <v>8</v>
      </c>
      <c r="I35" s="37">
        <v>118.9</v>
      </c>
      <c r="J35" s="38"/>
    </row>
    <row r="36" spans="1:10" ht="12.75">
      <c r="A36" s="57">
        <v>29</v>
      </c>
      <c r="B36" s="33" t="s">
        <v>103</v>
      </c>
      <c r="C36" s="34">
        <v>449</v>
      </c>
      <c r="D36" s="35">
        <v>28</v>
      </c>
      <c r="E36" s="35">
        <v>27</v>
      </c>
      <c r="F36" s="36" t="s">
        <v>8</v>
      </c>
      <c r="G36" s="35" t="s">
        <v>8</v>
      </c>
      <c r="H36" s="35" t="s">
        <v>8</v>
      </c>
      <c r="I36" s="37">
        <v>119</v>
      </c>
      <c r="J36" s="38"/>
    </row>
    <row r="37" spans="1:10" ht="12.75">
      <c r="A37" s="57">
        <v>30</v>
      </c>
      <c r="B37" s="33" t="s">
        <v>105</v>
      </c>
      <c r="C37" s="34">
        <v>713</v>
      </c>
      <c r="D37" s="35">
        <v>29</v>
      </c>
      <c r="E37" s="35" t="s">
        <v>9</v>
      </c>
      <c r="F37" s="36" t="s">
        <v>8</v>
      </c>
      <c r="G37" s="35" t="s">
        <v>8</v>
      </c>
      <c r="H37" s="35" t="s">
        <v>8</v>
      </c>
      <c r="I37" s="37">
        <v>124</v>
      </c>
      <c r="J37" s="38"/>
    </row>
    <row r="38" spans="1:10" ht="12.75">
      <c r="A38" s="57">
        <v>31</v>
      </c>
      <c r="B38" s="33" t="s">
        <v>106</v>
      </c>
      <c r="C38" s="34">
        <v>953</v>
      </c>
      <c r="D38" s="35" t="s">
        <v>9</v>
      </c>
      <c r="E38" s="36" t="s">
        <v>8</v>
      </c>
      <c r="F38" s="35" t="s">
        <v>8</v>
      </c>
      <c r="G38" s="35" t="s">
        <v>8</v>
      </c>
      <c r="H38" s="35" t="s">
        <v>8</v>
      </c>
      <c r="I38" s="37">
        <v>127</v>
      </c>
      <c r="J38" s="38"/>
    </row>
    <row r="39" spans="4:9" ht="12.75">
      <c r="D39" s="42"/>
      <c r="E39" s="42"/>
      <c r="F39" s="42"/>
      <c r="G39" s="42"/>
      <c r="H39" s="42"/>
      <c r="I39" s="42"/>
    </row>
    <row r="40" spans="2:9" ht="12.75">
      <c r="B40" s="38" t="s">
        <v>107</v>
      </c>
      <c r="D40" s="43">
        <v>29</v>
      </c>
      <c r="E40" s="43">
        <v>27</v>
      </c>
      <c r="F40" s="43">
        <v>24</v>
      </c>
      <c r="G40" s="43">
        <v>23</v>
      </c>
      <c r="H40" s="43">
        <v>25</v>
      </c>
      <c r="I40" s="42"/>
    </row>
    <row r="41" spans="2:9" ht="12.75">
      <c r="B41" s="38" t="s">
        <v>108</v>
      </c>
      <c r="D41" s="43">
        <v>1</v>
      </c>
      <c r="E41" s="43">
        <v>3</v>
      </c>
      <c r="F41" s="43">
        <v>0</v>
      </c>
      <c r="G41" s="43">
        <v>1</v>
      </c>
      <c r="H41" s="43">
        <v>0</v>
      </c>
      <c r="I41" s="42"/>
    </row>
    <row r="42" spans="2:9" ht="12.75">
      <c r="B42" s="38" t="s">
        <v>109</v>
      </c>
      <c r="D42" s="43">
        <v>0</v>
      </c>
      <c r="E42" s="43">
        <v>0</v>
      </c>
      <c r="F42" s="43">
        <v>0</v>
      </c>
      <c r="G42" s="43">
        <v>0</v>
      </c>
      <c r="H42" s="43">
        <v>0</v>
      </c>
      <c r="I42" s="42"/>
    </row>
    <row r="43" spans="2:9" ht="12.75">
      <c r="B43" s="38" t="s">
        <v>110</v>
      </c>
      <c r="D43" s="44">
        <v>30</v>
      </c>
      <c r="E43" s="44">
        <v>30</v>
      </c>
      <c r="F43" s="44">
        <v>24</v>
      </c>
      <c r="G43" s="44">
        <v>24</v>
      </c>
      <c r="H43" s="44">
        <v>25</v>
      </c>
      <c r="I43" s="42"/>
    </row>
    <row r="44" spans="2:9" ht="12.75">
      <c r="B44" s="38" t="s">
        <v>111</v>
      </c>
      <c r="D44" s="43">
        <v>1</v>
      </c>
      <c r="E44" s="43">
        <v>1</v>
      </c>
      <c r="F44" s="43">
        <v>7</v>
      </c>
      <c r="G44" s="43">
        <v>7</v>
      </c>
      <c r="H44" s="43">
        <v>6</v>
      </c>
      <c r="I44" s="42"/>
    </row>
    <row r="45" spans="2:8" ht="12.75">
      <c r="B45" s="38" t="s">
        <v>112</v>
      </c>
      <c r="D45" s="43">
        <v>31</v>
      </c>
      <c r="E45" s="43">
        <v>31</v>
      </c>
      <c r="F45" s="43">
        <v>31</v>
      </c>
      <c r="G45" s="43">
        <v>31</v>
      </c>
      <c r="H45" s="43">
        <v>31</v>
      </c>
    </row>
    <row r="46" spans="4:8" ht="12.75">
      <c r="D46" s="42"/>
      <c r="E46" s="42"/>
      <c r="F46" s="42"/>
      <c r="G46" s="42"/>
      <c r="H46" s="42"/>
    </row>
    <row r="47" spans="2:6" ht="12.75">
      <c r="B47" s="45" t="s">
        <v>113</v>
      </c>
      <c r="C47" s="46"/>
      <c r="D47" s="47"/>
      <c r="F47" s="48" t="s">
        <v>114</v>
      </c>
    </row>
    <row r="48" spans="2:6" ht="12.75">
      <c r="B48" s="49" t="s">
        <v>115</v>
      </c>
      <c r="C48" s="50"/>
      <c r="D48" s="47"/>
      <c r="F48" s="51" t="s">
        <v>116</v>
      </c>
    </row>
    <row r="49" spans="2:4" ht="12.75">
      <c r="B49" s="52" t="s">
        <v>117</v>
      </c>
      <c r="C49" s="53"/>
      <c r="D49" s="54"/>
    </row>
  </sheetData>
  <conditionalFormatting sqref="D46:H46">
    <cfRule type="cellIs" priority="1" dxfId="0" operator="notEqual" stopIfTrue="1">
      <formula>0</formula>
    </cfRule>
  </conditionalFormatting>
  <printOptions/>
  <pageMargins left="0.75" right="0.75" top="0.53" bottom="0.54" header="0.5" footer="0.5"/>
  <pageSetup fitToHeight="1" fitToWidth="1"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8"/>
  <sheetViews>
    <sheetView workbookViewId="0" topLeftCell="A1">
      <selection activeCell="A1" sqref="A1"/>
    </sheetView>
  </sheetViews>
  <sheetFormatPr defaultColWidth="9.140625" defaultRowHeight="12.75"/>
  <cols>
    <col min="1" max="1" width="3.7109375" style="0" customWidth="1"/>
    <col min="2" max="2" width="18.57421875" style="0" customWidth="1"/>
    <col min="10" max="10" width="12.00390625" style="0" customWidth="1"/>
  </cols>
  <sheetData>
    <row r="1" spans="1:9" ht="15.75">
      <c r="A1" s="5" t="s">
        <v>34</v>
      </c>
      <c r="B1" s="4"/>
      <c r="C1" s="4"/>
      <c r="D1" s="4"/>
      <c r="E1" s="4"/>
      <c r="F1" s="4"/>
      <c r="G1" s="4"/>
      <c r="H1" s="4"/>
      <c r="I1" s="4"/>
    </row>
    <row r="2" spans="1:9" ht="15.75">
      <c r="A2" s="5" t="s">
        <v>35</v>
      </c>
      <c r="B2" s="4"/>
      <c r="C2" s="4"/>
      <c r="D2" s="4"/>
      <c r="E2" s="4"/>
      <c r="F2" s="4"/>
      <c r="G2" s="4"/>
      <c r="H2" s="4"/>
      <c r="I2" s="4"/>
    </row>
    <row r="3" ht="15.75">
      <c r="A3" s="1"/>
    </row>
    <row r="4" spans="1:9" s="8" customFormat="1" ht="15.75">
      <c r="A4" s="5" t="s">
        <v>16</v>
      </c>
      <c r="B4" s="6"/>
      <c r="C4" s="7" t="s">
        <v>10</v>
      </c>
      <c r="D4" s="7" t="s">
        <v>11</v>
      </c>
      <c r="E4" s="7" t="s">
        <v>5</v>
      </c>
      <c r="F4" s="7" t="s">
        <v>6</v>
      </c>
      <c r="G4" s="7" t="s">
        <v>7</v>
      </c>
      <c r="H4" s="7" t="s">
        <v>27</v>
      </c>
      <c r="I4" s="16" t="s">
        <v>15</v>
      </c>
    </row>
    <row r="5" spans="1:9" s="8" customFormat="1" ht="15.75" hidden="1">
      <c r="A5" s="5"/>
      <c r="B5" s="6"/>
      <c r="C5" s="7"/>
      <c r="D5" s="7"/>
      <c r="E5" s="7"/>
      <c r="F5" s="7"/>
      <c r="G5" s="7"/>
      <c r="H5" s="7"/>
      <c r="I5" s="16"/>
    </row>
    <row r="6" spans="1:9" ht="12.75">
      <c r="A6" s="15">
        <v>1</v>
      </c>
      <c r="B6" s="9" t="s">
        <v>0</v>
      </c>
      <c r="C6" s="14">
        <v>1</v>
      </c>
      <c r="D6" s="14">
        <v>2</v>
      </c>
      <c r="E6" s="14">
        <v>2</v>
      </c>
      <c r="F6" s="14">
        <v>1</v>
      </c>
      <c r="G6" s="14">
        <v>2</v>
      </c>
      <c r="H6" s="14">
        <v>2</v>
      </c>
      <c r="I6" s="17">
        <v>10</v>
      </c>
    </row>
    <row r="7" spans="1:9" ht="12.75">
      <c r="A7" s="15">
        <v>2</v>
      </c>
      <c r="B7" s="9" t="s">
        <v>2</v>
      </c>
      <c r="C7" s="14">
        <v>3</v>
      </c>
      <c r="D7" s="14">
        <v>4</v>
      </c>
      <c r="E7" s="14">
        <v>1</v>
      </c>
      <c r="F7" s="14">
        <v>1</v>
      </c>
      <c r="G7" s="14">
        <v>1</v>
      </c>
      <c r="H7" s="14">
        <v>1</v>
      </c>
      <c r="I7" s="17">
        <v>11</v>
      </c>
    </row>
    <row r="8" spans="1:9" ht="12.75">
      <c r="A8" s="15">
        <v>3</v>
      </c>
      <c r="B8" s="9" t="s">
        <v>1</v>
      </c>
      <c r="C8" s="14">
        <v>2</v>
      </c>
      <c r="D8" s="14">
        <v>1</v>
      </c>
      <c r="E8" s="14">
        <v>8</v>
      </c>
      <c r="F8" s="14">
        <v>3</v>
      </c>
      <c r="G8" s="14">
        <v>3</v>
      </c>
      <c r="H8" s="14">
        <v>3</v>
      </c>
      <c r="I8" s="17">
        <v>20</v>
      </c>
    </row>
    <row r="9" spans="1:9" ht="12.75">
      <c r="A9" s="15">
        <v>4</v>
      </c>
      <c r="B9" s="9" t="s">
        <v>37</v>
      </c>
      <c r="C9" s="14">
        <v>5</v>
      </c>
      <c r="D9" s="14">
        <v>6</v>
      </c>
      <c r="E9" s="14">
        <v>4</v>
      </c>
      <c r="F9" s="14">
        <v>5</v>
      </c>
      <c r="G9" s="14">
        <v>6</v>
      </c>
      <c r="H9" s="14">
        <v>4</v>
      </c>
      <c r="I9" s="17">
        <v>30</v>
      </c>
    </row>
    <row r="10" spans="1:10" ht="12.75">
      <c r="A10" s="15">
        <v>5</v>
      </c>
      <c r="B10" s="9" t="s">
        <v>4</v>
      </c>
      <c r="C10" s="14">
        <v>6</v>
      </c>
      <c r="D10" s="14">
        <v>7</v>
      </c>
      <c r="E10" s="14">
        <v>6</v>
      </c>
      <c r="F10" s="14">
        <v>6</v>
      </c>
      <c r="G10" s="14">
        <v>8</v>
      </c>
      <c r="H10" s="14">
        <v>6</v>
      </c>
      <c r="I10" s="17">
        <v>39</v>
      </c>
      <c r="J10" t="s">
        <v>66</v>
      </c>
    </row>
    <row r="11" spans="1:9" ht="12.75">
      <c r="A11" s="15">
        <v>6</v>
      </c>
      <c r="B11" s="9" t="s">
        <v>22</v>
      </c>
      <c r="C11" s="14">
        <v>9</v>
      </c>
      <c r="D11" s="14">
        <v>5</v>
      </c>
      <c r="E11" s="14">
        <v>13</v>
      </c>
      <c r="F11" s="14">
        <v>12</v>
      </c>
      <c r="G11" s="14">
        <v>4</v>
      </c>
      <c r="H11" s="14">
        <v>9</v>
      </c>
      <c r="I11" s="17">
        <v>52</v>
      </c>
    </row>
    <row r="12" spans="1:9" ht="12.75">
      <c r="A12" s="15">
        <v>7</v>
      </c>
      <c r="B12" s="9" t="s">
        <v>36</v>
      </c>
      <c r="C12" s="14">
        <v>4</v>
      </c>
      <c r="D12" s="14">
        <v>9</v>
      </c>
      <c r="E12" s="14">
        <v>7</v>
      </c>
      <c r="F12" s="14">
        <v>14</v>
      </c>
      <c r="G12" s="14">
        <v>12</v>
      </c>
      <c r="H12" s="14">
        <v>8</v>
      </c>
      <c r="I12" s="17">
        <v>54</v>
      </c>
    </row>
    <row r="13" spans="1:9" ht="12.75">
      <c r="A13" s="15">
        <v>8</v>
      </c>
      <c r="B13" s="9" t="s">
        <v>42</v>
      </c>
      <c r="C13" s="14">
        <v>11</v>
      </c>
      <c r="D13" s="14">
        <v>11</v>
      </c>
      <c r="E13" s="14">
        <v>10</v>
      </c>
      <c r="F13" s="14">
        <v>8</v>
      </c>
      <c r="G13" s="14">
        <v>9</v>
      </c>
      <c r="H13" s="14">
        <v>5</v>
      </c>
      <c r="I13" s="17">
        <v>54</v>
      </c>
    </row>
    <row r="14" spans="1:9" ht="12.75">
      <c r="A14" s="15">
        <v>9</v>
      </c>
      <c r="B14" s="9" t="s">
        <v>38</v>
      </c>
      <c r="C14" s="14">
        <v>7</v>
      </c>
      <c r="D14" s="14">
        <v>10</v>
      </c>
      <c r="E14" s="14">
        <v>11</v>
      </c>
      <c r="F14" s="14">
        <v>7</v>
      </c>
      <c r="G14" s="14">
        <v>7</v>
      </c>
      <c r="H14" s="14" t="s">
        <v>9</v>
      </c>
      <c r="I14" s="17">
        <v>62</v>
      </c>
    </row>
    <row r="15" spans="1:9" ht="12.75">
      <c r="A15" s="15">
        <v>10</v>
      </c>
      <c r="B15" s="9" t="s">
        <v>41</v>
      </c>
      <c r="C15" s="14">
        <v>10</v>
      </c>
      <c r="D15" s="14">
        <v>14</v>
      </c>
      <c r="E15" s="14">
        <v>5</v>
      </c>
      <c r="F15" s="14">
        <v>9</v>
      </c>
      <c r="G15" s="14">
        <v>13</v>
      </c>
      <c r="H15" s="14" t="s">
        <v>9</v>
      </c>
      <c r="I15" s="17">
        <v>71</v>
      </c>
    </row>
    <row r="16" spans="1:9" ht="12.75">
      <c r="A16" s="15">
        <v>11</v>
      </c>
      <c r="B16" s="9" t="s">
        <v>30</v>
      </c>
      <c r="C16" s="14" t="s">
        <v>9</v>
      </c>
      <c r="D16" s="14">
        <v>3</v>
      </c>
      <c r="E16" s="14">
        <v>3</v>
      </c>
      <c r="F16" s="14">
        <v>11</v>
      </c>
      <c r="G16" s="14">
        <v>16</v>
      </c>
      <c r="H16" s="14" t="s">
        <v>9</v>
      </c>
      <c r="I16" s="17">
        <v>73</v>
      </c>
    </row>
    <row r="17" spans="1:9" ht="12.75">
      <c r="A17" s="15">
        <v>12</v>
      </c>
      <c r="B17" s="9" t="s">
        <v>31</v>
      </c>
      <c r="C17" s="14">
        <v>13</v>
      </c>
      <c r="D17" s="14">
        <v>8</v>
      </c>
      <c r="E17" s="14">
        <v>12</v>
      </c>
      <c r="F17" s="14">
        <v>16</v>
      </c>
      <c r="G17" s="14">
        <v>11</v>
      </c>
      <c r="H17" s="14" t="s">
        <v>9</v>
      </c>
      <c r="I17" s="17">
        <v>80</v>
      </c>
    </row>
    <row r="18" spans="1:10" ht="12.75">
      <c r="A18" s="15">
        <v>13</v>
      </c>
      <c r="B18" s="9" t="s">
        <v>45</v>
      </c>
      <c r="C18" s="14" t="s">
        <v>9</v>
      </c>
      <c r="D18" s="14">
        <v>12</v>
      </c>
      <c r="E18" s="14">
        <v>16</v>
      </c>
      <c r="F18" s="14">
        <v>4</v>
      </c>
      <c r="G18" s="14">
        <v>10</v>
      </c>
      <c r="H18" s="14" t="s">
        <v>9</v>
      </c>
      <c r="I18" s="17">
        <v>82</v>
      </c>
      <c r="J18" t="s">
        <v>67</v>
      </c>
    </row>
    <row r="19" spans="1:9" ht="12.75">
      <c r="A19" s="15">
        <v>14</v>
      </c>
      <c r="B19" s="9" t="s">
        <v>17</v>
      </c>
      <c r="C19" s="14" t="s">
        <v>8</v>
      </c>
      <c r="D19" s="14" t="s">
        <v>8</v>
      </c>
      <c r="E19" s="14" t="s">
        <v>8</v>
      </c>
      <c r="F19" s="14">
        <v>10</v>
      </c>
      <c r="G19" s="14">
        <v>5</v>
      </c>
      <c r="H19" s="14">
        <v>7</v>
      </c>
      <c r="I19" s="17">
        <v>82</v>
      </c>
    </row>
    <row r="20" spans="1:9" ht="12.75">
      <c r="A20" s="15">
        <v>15</v>
      </c>
      <c r="B20" s="9" t="s">
        <v>43</v>
      </c>
      <c r="C20" s="14">
        <v>12</v>
      </c>
      <c r="D20" s="14" t="s">
        <v>9</v>
      </c>
      <c r="E20" s="14">
        <v>9</v>
      </c>
      <c r="F20" s="14">
        <v>13</v>
      </c>
      <c r="G20" s="14">
        <v>14</v>
      </c>
      <c r="H20" s="14" t="s">
        <v>9</v>
      </c>
      <c r="I20" s="17">
        <v>88</v>
      </c>
    </row>
    <row r="21" spans="1:9" ht="12.75">
      <c r="A21" s="15">
        <v>16</v>
      </c>
      <c r="B21" s="9" t="s">
        <v>40</v>
      </c>
      <c r="C21" s="14">
        <v>8</v>
      </c>
      <c r="D21" s="14">
        <v>13</v>
      </c>
      <c r="E21" s="14">
        <v>14</v>
      </c>
      <c r="F21" s="14" t="s">
        <v>8</v>
      </c>
      <c r="G21" s="14" t="s">
        <v>8</v>
      </c>
      <c r="H21" s="14" t="s">
        <v>8</v>
      </c>
      <c r="I21" s="17">
        <v>95</v>
      </c>
    </row>
    <row r="22" spans="1:9" ht="12.75">
      <c r="A22" s="15">
        <v>17</v>
      </c>
      <c r="B22" s="9" t="s">
        <v>39</v>
      </c>
      <c r="C22" s="14">
        <v>14</v>
      </c>
      <c r="D22" s="14" t="s">
        <v>9</v>
      </c>
      <c r="E22" s="14" t="s">
        <v>9</v>
      </c>
      <c r="F22" s="14">
        <v>15</v>
      </c>
      <c r="G22" s="14">
        <v>15</v>
      </c>
      <c r="H22" s="14" t="s">
        <v>9</v>
      </c>
      <c r="I22" s="17">
        <v>104</v>
      </c>
    </row>
    <row r="23" spans="1:9" ht="12.75">
      <c r="A23" s="15">
        <v>18</v>
      </c>
      <c r="B23" s="9" t="s">
        <v>44</v>
      </c>
      <c r="C23" s="14">
        <v>15</v>
      </c>
      <c r="D23" s="14">
        <v>15</v>
      </c>
      <c r="E23" s="14">
        <v>15</v>
      </c>
      <c r="F23" s="14" t="s">
        <v>9</v>
      </c>
      <c r="G23" s="14" t="s">
        <v>9</v>
      </c>
      <c r="H23" s="14" t="s">
        <v>9</v>
      </c>
      <c r="I23" s="17">
        <v>105</v>
      </c>
    </row>
    <row r="24" spans="3:9" ht="12.75">
      <c r="C24" s="2"/>
      <c r="D24" s="2"/>
      <c r="E24" s="2"/>
      <c r="F24" s="2"/>
      <c r="G24" s="2"/>
      <c r="H24" s="2"/>
      <c r="I24" s="2"/>
    </row>
    <row r="25" spans="2:9" ht="12.75">
      <c r="B25" s="12" t="s">
        <v>12</v>
      </c>
      <c r="C25" s="13">
        <v>15</v>
      </c>
      <c r="D25" s="13">
        <v>15</v>
      </c>
      <c r="E25" s="13">
        <v>16</v>
      </c>
      <c r="F25" s="13">
        <v>16</v>
      </c>
      <c r="G25" s="13">
        <v>16</v>
      </c>
      <c r="H25" s="13">
        <v>9</v>
      </c>
      <c r="I25" s="2"/>
    </row>
    <row r="26" spans="2:9" ht="12.75">
      <c r="B26" s="12" t="s">
        <v>13</v>
      </c>
      <c r="C26" s="13">
        <v>2</v>
      </c>
      <c r="D26" s="13">
        <v>2</v>
      </c>
      <c r="E26" s="13">
        <v>1</v>
      </c>
      <c r="F26" s="13">
        <v>1</v>
      </c>
      <c r="G26" s="13">
        <v>1</v>
      </c>
      <c r="H26" s="13">
        <v>8</v>
      </c>
      <c r="I26" s="2"/>
    </row>
    <row r="27" spans="2:9" ht="12.75">
      <c r="B27" s="12" t="s">
        <v>14</v>
      </c>
      <c r="C27" s="13">
        <v>18</v>
      </c>
      <c r="D27" s="13">
        <v>18</v>
      </c>
      <c r="E27" s="13">
        <v>18</v>
      </c>
      <c r="F27" s="13">
        <v>18</v>
      </c>
      <c r="G27" s="13">
        <v>18</v>
      </c>
      <c r="H27" s="13">
        <v>18</v>
      </c>
      <c r="I27" s="2"/>
    </row>
    <row r="28" ht="12.75">
      <c r="B28" s="9" t="s">
        <v>65</v>
      </c>
    </row>
  </sheetData>
  <printOptions/>
  <pageMargins left="0.75" right="0.75" top="0.63" bottom="0.54" header="0.5" footer="0.5"/>
  <pageSetup horizontalDpi="600" verticalDpi="600" orientation="landscape" paperSize="9" scale="12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7"/>
  <sheetViews>
    <sheetView workbookViewId="0" topLeftCell="A1">
      <selection activeCell="A1" sqref="A1"/>
    </sheetView>
  </sheetViews>
  <sheetFormatPr defaultColWidth="9.140625" defaultRowHeight="12.75"/>
  <cols>
    <col min="1" max="1" width="3.7109375" style="0" customWidth="1"/>
    <col min="2" max="2" width="16.421875" style="0" bestFit="1" customWidth="1"/>
  </cols>
  <sheetData>
    <row r="1" spans="1:9" ht="15.75">
      <c r="A1" s="5" t="s">
        <v>28</v>
      </c>
      <c r="B1" s="4"/>
      <c r="C1" s="4"/>
      <c r="D1" s="4"/>
      <c r="E1" s="4"/>
      <c r="F1" s="4"/>
      <c r="G1" s="4"/>
      <c r="H1" s="4"/>
      <c r="I1" s="4"/>
    </row>
    <row r="2" spans="1:9" ht="15.75">
      <c r="A2" s="5" t="s">
        <v>29</v>
      </c>
      <c r="B2" s="4"/>
      <c r="C2" s="4"/>
      <c r="D2" s="4"/>
      <c r="E2" s="4"/>
      <c r="F2" s="4"/>
      <c r="G2" s="4"/>
      <c r="H2" s="4"/>
      <c r="I2" s="4"/>
    </row>
    <row r="3" ht="15.75">
      <c r="A3" s="1"/>
    </row>
    <row r="4" spans="1:9" s="8" customFormat="1" ht="15.75">
      <c r="A4" s="5" t="s">
        <v>16</v>
      </c>
      <c r="B4" s="6"/>
      <c r="C4" s="7" t="s">
        <v>10</v>
      </c>
      <c r="D4" s="7" t="s">
        <v>11</v>
      </c>
      <c r="E4" s="7" t="s">
        <v>5</v>
      </c>
      <c r="F4" s="7" t="s">
        <v>6</v>
      </c>
      <c r="G4" s="7" t="s">
        <v>7</v>
      </c>
      <c r="H4" s="7" t="s">
        <v>27</v>
      </c>
      <c r="I4" s="7" t="s">
        <v>15</v>
      </c>
    </row>
    <row r="5" spans="1:9" ht="12.75">
      <c r="A5" s="3">
        <v>1</v>
      </c>
      <c r="B5" s="9" t="s">
        <v>1</v>
      </c>
      <c r="C5" s="14">
        <v>4</v>
      </c>
      <c r="D5" s="11">
        <v>4</v>
      </c>
      <c r="E5" s="14">
        <v>1</v>
      </c>
      <c r="F5" s="14">
        <v>3</v>
      </c>
      <c r="G5" s="14">
        <v>1</v>
      </c>
      <c r="H5" s="14">
        <v>1</v>
      </c>
      <c r="I5" s="10">
        <v>10</v>
      </c>
    </row>
    <row r="6" spans="1:9" ht="12.75">
      <c r="A6" s="3">
        <v>2</v>
      </c>
      <c r="B6" s="9" t="s">
        <v>0</v>
      </c>
      <c r="C6" s="14">
        <v>1</v>
      </c>
      <c r="D6" s="11">
        <v>3</v>
      </c>
      <c r="E6" s="14">
        <v>3</v>
      </c>
      <c r="F6" s="14">
        <v>1</v>
      </c>
      <c r="G6" s="14">
        <v>3</v>
      </c>
      <c r="H6" s="14">
        <v>2</v>
      </c>
      <c r="I6" s="10">
        <v>10</v>
      </c>
    </row>
    <row r="7" spans="1:9" ht="12.75">
      <c r="A7" s="3">
        <v>3</v>
      </c>
      <c r="B7" s="9" t="s">
        <v>2</v>
      </c>
      <c r="C7" s="14">
        <v>2</v>
      </c>
      <c r="D7" s="14">
        <v>2</v>
      </c>
      <c r="E7" s="14">
        <v>2</v>
      </c>
      <c r="F7" s="11" t="s">
        <v>9</v>
      </c>
      <c r="G7" s="14">
        <v>2</v>
      </c>
      <c r="H7" s="14">
        <v>6</v>
      </c>
      <c r="I7" s="10">
        <v>14</v>
      </c>
    </row>
    <row r="8" spans="1:9" ht="12.75">
      <c r="A8" s="3">
        <v>4</v>
      </c>
      <c r="B8" s="9" t="s">
        <v>4</v>
      </c>
      <c r="C8" s="14">
        <v>3</v>
      </c>
      <c r="D8" s="14">
        <v>1</v>
      </c>
      <c r="E8" s="14">
        <v>6</v>
      </c>
      <c r="F8" s="11" t="s">
        <v>9</v>
      </c>
      <c r="G8" s="14">
        <v>5</v>
      </c>
      <c r="H8" s="14">
        <v>3</v>
      </c>
      <c r="I8" s="10">
        <v>18</v>
      </c>
    </row>
    <row r="9" spans="1:9" ht="12.75">
      <c r="A9" s="3">
        <v>5</v>
      </c>
      <c r="B9" s="9" t="s">
        <v>23</v>
      </c>
      <c r="C9" s="11">
        <v>9</v>
      </c>
      <c r="D9" s="14">
        <v>5</v>
      </c>
      <c r="E9" s="14">
        <v>9</v>
      </c>
      <c r="F9" s="14">
        <v>2</v>
      </c>
      <c r="G9" s="14">
        <v>4</v>
      </c>
      <c r="H9" s="14">
        <v>5</v>
      </c>
      <c r="I9" s="10">
        <v>25</v>
      </c>
    </row>
    <row r="10" spans="1:9" ht="12.75">
      <c r="A10" s="3">
        <v>6</v>
      </c>
      <c r="B10" s="9" t="s">
        <v>20</v>
      </c>
      <c r="C10" s="14">
        <v>6</v>
      </c>
      <c r="D10" s="14">
        <v>7</v>
      </c>
      <c r="E10" s="14">
        <v>4</v>
      </c>
      <c r="F10" s="14">
        <v>6</v>
      </c>
      <c r="G10" s="14">
        <v>8</v>
      </c>
      <c r="H10" s="11">
        <v>10</v>
      </c>
      <c r="I10" s="10">
        <v>31</v>
      </c>
    </row>
    <row r="11" spans="1:9" ht="12.75">
      <c r="A11" s="3">
        <v>7</v>
      </c>
      <c r="B11" s="9" t="s">
        <v>17</v>
      </c>
      <c r="C11" s="14">
        <v>5</v>
      </c>
      <c r="D11" s="11" t="s">
        <v>9</v>
      </c>
      <c r="E11" s="14">
        <v>7</v>
      </c>
      <c r="F11" s="14">
        <v>4</v>
      </c>
      <c r="G11" s="14">
        <v>6</v>
      </c>
      <c r="H11" s="14">
        <v>11</v>
      </c>
      <c r="I11" s="10">
        <v>33</v>
      </c>
    </row>
    <row r="12" spans="1:9" ht="12.75">
      <c r="A12" s="3">
        <v>8</v>
      </c>
      <c r="B12" s="9" t="s">
        <v>21</v>
      </c>
      <c r="C12" s="14">
        <v>7</v>
      </c>
      <c r="D12" s="14">
        <v>6</v>
      </c>
      <c r="E12" s="14">
        <v>8</v>
      </c>
      <c r="F12" s="14">
        <v>7</v>
      </c>
      <c r="G12" s="14">
        <v>7</v>
      </c>
      <c r="H12" s="11">
        <v>8</v>
      </c>
      <c r="I12" s="10">
        <v>35</v>
      </c>
    </row>
    <row r="13" spans="1:9" ht="12.75">
      <c r="A13" s="3">
        <v>9</v>
      </c>
      <c r="B13" s="9" t="s">
        <v>24</v>
      </c>
      <c r="C13" s="14">
        <v>8</v>
      </c>
      <c r="D13" s="11">
        <v>13</v>
      </c>
      <c r="E13" s="14">
        <v>11</v>
      </c>
      <c r="F13" s="14">
        <v>5</v>
      </c>
      <c r="G13" s="14">
        <v>12</v>
      </c>
      <c r="H13" s="14">
        <v>7</v>
      </c>
      <c r="I13" s="10">
        <v>43</v>
      </c>
    </row>
    <row r="14" spans="1:9" ht="12.75">
      <c r="A14" s="3">
        <v>10</v>
      </c>
      <c r="B14" s="9" t="s">
        <v>30</v>
      </c>
      <c r="C14" s="11">
        <v>16</v>
      </c>
      <c r="D14" s="14">
        <v>16</v>
      </c>
      <c r="E14" s="14">
        <v>10</v>
      </c>
      <c r="F14" s="14">
        <v>9</v>
      </c>
      <c r="G14" s="14">
        <v>10</v>
      </c>
      <c r="H14" s="14">
        <v>4</v>
      </c>
      <c r="I14" s="10">
        <v>49</v>
      </c>
    </row>
    <row r="15" spans="1:9" ht="12.75">
      <c r="A15" s="3">
        <v>11</v>
      </c>
      <c r="B15" s="9" t="s">
        <v>18</v>
      </c>
      <c r="C15" s="14">
        <v>11</v>
      </c>
      <c r="D15" s="14">
        <v>14</v>
      </c>
      <c r="E15" s="14">
        <v>5</v>
      </c>
      <c r="F15" s="14">
        <v>8</v>
      </c>
      <c r="G15" s="14">
        <v>11</v>
      </c>
      <c r="H15" s="11" t="s">
        <v>9</v>
      </c>
      <c r="I15" s="10">
        <v>49</v>
      </c>
    </row>
    <row r="16" spans="1:9" ht="12.75">
      <c r="A16" s="3">
        <v>12</v>
      </c>
      <c r="B16" s="9" t="s">
        <v>33</v>
      </c>
      <c r="C16" s="11">
        <v>12</v>
      </c>
      <c r="D16" s="14">
        <v>10</v>
      </c>
      <c r="E16" s="14">
        <v>12</v>
      </c>
      <c r="F16" s="14">
        <v>10</v>
      </c>
      <c r="G16" s="14">
        <v>9</v>
      </c>
      <c r="H16" s="14">
        <v>9</v>
      </c>
      <c r="I16" s="10">
        <v>50</v>
      </c>
    </row>
    <row r="17" spans="1:9" ht="12.75">
      <c r="A17" s="3">
        <v>13</v>
      </c>
      <c r="B17" s="9" t="s">
        <v>31</v>
      </c>
      <c r="C17" s="14">
        <v>10</v>
      </c>
      <c r="D17" s="14">
        <v>17</v>
      </c>
      <c r="E17" s="14">
        <v>13</v>
      </c>
      <c r="F17" s="14">
        <v>11</v>
      </c>
      <c r="G17" s="11" t="s">
        <v>8</v>
      </c>
      <c r="H17" s="14" t="s">
        <v>8</v>
      </c>
      <c r="I17" s="10">
        <v>71</v>
      </c>
    </row>
    <row r="18" spans="1:9" ht="12.75">
      <c r="A18" s="3">
        <v>14</v>
      </c>
      <c r="B18" s="9" t="s">
        <v>22</v>
      </c>
      <c r="C18" s="14">
        <v>14</v>
      </c>
      <c r="D18" s="14">
        <v>8</v>
      </c>
      <c r="E18" s="11" t="s">
        <v>8</v>
      </c>
      <c r="F18" s="14" t="s">
        <v>8</v>
      </c>
      <c r="G18" s="14" t="s">
        <v>8</v>
      </c>
      <c r="H18" s="14" t="s">
        <v>8</v>
      </c>
      <c r="I18" s="10">
        <v>82</v>
      </c>
    </row>
    <row r="19" spans="1:9" ht="12.75">
      <c r="A19" s="3">
        <v>15</v>
      </c>
      <c r="B19" s="9" t="s">
        <v>3</v>
      </c>
      <c r="C19" s="14">
        <v>13</v>
      </c>
      <c r="D19" s="14">
        <v>12</v>
      </c>
      <c r="E19" s="11" t="s">
        <v>8</v>
      </c>
      <c r="F19" s="14" t="s">
        <v>8</v>
      </c>
      <c r="G19" s="14" t="s">
        <v>8</v>
      </c>
      <c r="H19" s="14" t="s">
        <v>8</v>
      </c>
      <c r="I19" s="10">
        <v>85</v>
      </c>
    </row>
    <row r="20" spans="1:9" ht="12.75">
      <c r="A20" s="3">
        <v>16</v>
      </c>
      <c r="B20" s="9" t="s">
        <v>26</v>
      </c>
      <c r="C20" s="14">
        <v>15</v>
      </c>
      <c r="D20" s="14">
        <v>11</v>
      </c>
      <c r="E20" s="11" t="s">
        <v>8</v>
      </c>
      <c r="F20" s="14" t="s">
        <v>8</v>
      </c>
      <c r="G20" s="14" t="s">
        <v>8</v>
      </c>
      <c r="H20" s="14" t="s">
        <v>8</v>
      </c>
      <c r="I20" s="10">
        <v>86</v>
      </c>
    </row>
    <row r="21" spans="1:9" ht="12.75">
      <c r="A21" s="3">
        <v>17</v>
      </c>
      <c r="B21" s="9" t="s">
        <v>32</v>
      </c>
      <c r="C21" s="11" t="s">
        <v>8</v>
      </c>
      <c r="D21" s="14">
        <v>15</v>
      </c>
      <c r="E21" s="14" t="s">
        <v>8</v>
      </c>
      <c r="F21" s="14" t="s">
        <v>8</v>
      </c>
      <c r="G21" s="14" t="s">
        <v>8</v>
      </c>
      <c r="H21" s="14" t="s">
        <v>8</v>
      </c>
      <c r="I21" s="10">
        <v>95</v>
      </c>
    </row>
    <row r="22" spans="1:9" ht="12.75">
      <c r="A22" s="3">
        <v>18</v>
      </c>
      <c r="B22" s="9" t="s">
        <v>19</v>
      </c>
      <c r="C22" s="14">
        <v>17</v>
      </c>
      <c r="D22" s="11" t="s">
        <v>8</v>
      </c>
      <c r="E22" s="14" t="s">
        <v>8</v>
      </c>
      <c r="F22" s="14" t="s">
        <v>8</v>
      </c>
      <c r="G22" s="14" t="s">
        <v>8</v>
      </c>
      <c r="H22" s="14" t="s">
        <v>8</v>
      </c>
      <c r="I22" s="10">
        <v>97</v>
      </c>
    </row>
    <row r="23" spans="1:9" ht="12.75">
      <c r="A23" s="3">
        <v>19</v>
      </c>
      <c r="B23" s="9" t="s">
        <v>25</v>
      </c>
      <c r="C23" s="11" t="s">
        <v>9</v>
      </c>
      <c r="D23" s="14">
        <v>18</v>
      </c>
      <c r="E23" s="14" t="s">
        <v>8</v>
      </c>
      <c r="F23" s="14" t="s">
        <v>8</v>
      </c>
      <c r="G23" s="14" t="s">
        <v>8</v>
      </c>
      <c r="H23" s="14" t="s">
        <v>8</v>
      </c>
      <c r="I23" s="10">
        <v>98</v>
      </c>
    </row>
    <row r="24" spans="3:9" ht="12.75">
      <c r="C24" s="2"/>
      <c r="D24" s="2"/>
      <c r="E24" s="2"/>
      <c r="F24" s="2"/>
      <c r="G24" s="2"/>
      <c r="H24" s="2"/>
      <c r="I24" s="2"/>
    </row>
    <row r="25" spans="2:9" ht="12.75">
      <c r="B25" s="12" t="s">
        <v>12</v>
      </c>
      <c r="C25" s="13">
        <v>17</v>
      </c>
      <c r="D25" s="13">
        <v>17</v>
      </c>
      <c r="E25" s="13">
        <v>13</v>
      </c>
      <c r="F25" s="13">
        <v>11</v>
      </c>
      <c r="G25" s="13">
        <v>12</v>
      </c>
      <c r="H25" s="13">
        <v>11</v>
      </c>
      <c r="I25" s="2"/>
    </row>
    <row r="26" spans="2:9" ht="12.75">
      <c r="B26" s="12" t="s">
        <v>13</v>
      </c>
      <c r="C26" s="13">
        <v>1</v>
      </c>
      <c r="D26" s="13">
        <v>1</v>
      </c>
      <c r="E26" s="13">
        <v>0</v>
      </c>
      <c r="F26" s="13">
        <v>2</v>
      </c>
      <c r="G26" s="13">
        <v>0</v>
      </c>
      <c r="H26" s="13">
        <v>1</v>
      </c>
      <c r="I26" s="2"/>
    </row>
    <row r="27" spans="2:9" ht="12.75">
      <c r="B27" s="12" t="s">
        <v>14</v>
      </c>
      <c r="C27" s="13">
        <v>18</v>
      </c>
      <c r="D27" s="13">
        <v>18</v>
      </c>
      <c r="E27" s="13">
        <v>13</v>
      </c>
      <c r="F27" s="13">
        <v>13</v>
      </c>
      <c r="G27" s="13">
        <v>12</v>
      </c>
      <c r="H27" s="13">
        <v>12</v>
      </c>
      <c r="I27" s="2"/>
    </row>
  </sheetData>
  <printOptions/>
  <pageMargins left="0.75" right="0.75" top="0.63" bottom="0.54" header="0.5" footer="0.5"/>
  <pageSetup horizontalDpi="600" verticalDpi="600" orientation="landscape" paperSize="9" scale="12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1"/>
  <sheetViews>
    <sheetView workbookViewId="0" topLeftCell="A1">
      <selection activeCell="A1" sqref="A1"/>
    </sheetView>
  </sheetViews>
  <sheetFormatPr defaultColWidth="9.140625" defaultRowHeight="12.75"/>
  <cols>
    <col min="1" max="1" width="3.7109375" style="0" customWidth="1"/>
    <col min="2" max="2" width="21.57421875" style="0" customWidth="1"/>
  </cols>
  <sheetData>
    <row r="1" spans="1:8" ht="15.75">
      <c r="A1" s="5" t="s">
        <v>46</v>
      </c>
      <c r="B1" s="4"/>
      <c r="C1" s="4"/>
      <c r="D1" s="4"/>
      <c r="E1" s="4"/>
      <c r="F1" s="4"/>
      <c r="G1" s="4"/>
      <c r="H1" s="4"/>
    </row>
    <row r="2" spans="1:8" ht="15.75">
      <c r="A2" s="5" t="s">
        <v>47</v>
      </c>
      <c r="B2" s="4"/>
      <c r="C2" s="4"/>
      <c r="D2" s="4"/>
      <c r="E2" s="4"/>
      <c r="F2" s="4"/>
      <c r="G2" s="4"/>
      <c r="H2" s="4"/>
    </row>
    <row r="3" ht="15.75">
      <c r="A3" s="1"/>
    </row>
    <row r="4" spans="1:8" s="8" customFormat="1" ht="15.75">
      <c r="A4" s="5" t="s">
        <v>16</v>
      </c>
      <c r="B4" s="6"/>
      <c r="C4" s="7" t="s">
        <v>10</v>
      </c>
      <c r="D4" s="7" t="s">
        <v>11</v>
      </c>
      <c r="E4" s="7" t="s">
        <v>5</v>
      </c>
      <c r="F4" s="7" t="s">
        <v>6</v>
      </c>
      <c r="G4" s="7" t="s">
        <v>7</v>
      </c>
      <c r="H4" s="7" t="s">
        <v>15</v>
      </c>
    </row>
    <row r="5" spans="1:8" ht="12.75">
      <c r="A5" s="3">
        <v>1</v>
      </c>
      <c r="B5" s="9" t="s">
        <v>2</v>
      </c>
      <c r="C5" s="10">
        <v>3</v>
      </c>
      <c r="D5" s="11">
        <v>4</v>
      </c>
      <c r="E5" s="10">
        <v>3</v>
      </c>
      <c r="F5" s="10">
        <v>1</v>
      </c>
      <c r="G5" s="10">
        <v>1</v>
      </c>
      <c r="H5" s="10">
        <v>8</v>
      </c>
    </row>
    <row r="6" spans="1:8" ht="12.75">
      <c r="A6" s="3">
        <v>2</v>
      </c>
      <c r="B6" s="9" t="s">
        <v>48</v>
      </c>
      <c r="C6" s="10">
        <v>2</v>
      </c>
      <c r="D6" s="10">
        <v>1</v>
      </c>
      <c r="E6" s="10">
        <v>2</v>
      </c>
      <c r="F6" s="11">
        <v>4</v>
      </c>
      <c r="G6" s="10">
        <v>3</v>
      </c>
      <c r="H6" s="18">
        <v>8</v>
      </c>
    </row>
    <row r="7" spans="1:8" ht="12.75">
      <c r="A7" s="3">
        <v>3</v>
      </c>
      <c r="B7" s="9" t="s">
        <v>0</v>
      </c>
      <c r="C7" s="10">
        <v>1</v>
      </c>
      <c r="D7" s="10">
        <v>2</v>
      </c>
      <c r="E7" s="11">
        <v>4</v>
      </c>
      <c r="F7" s="10">
        <v>4</v>
      </c>
      <c r="G7" s="10">
        <v>2</v>
      </c>
      <c r="H7" s="18">
        <v>9</v>
      </c>
    </row>
    <row r="8" spans="1:8" ht="12.75">
      <c r="A8" s="3">
        <v>4</v>
      </c>
      <c r="B8" s="9" t="s">
        <v>49</v>
      </c>
      <c r="C8" s="11">
        <v>7</v>
      </c>
      <c r="D8" s="10">
        <v>3</v>
      </c>
      <c r="E8" s="10">
        <v>5</v>
      </c>
      <c r="F8" s="10">
        <v>2</v>
      </c>
      <c r="G8" s="10">
        <v>7</v>
      </c>
      <c r="H8" s="10">
        <v>17</v>
      </c>
    </row>
    <row r="9" spans="1:8" ht="12.75">
      <c r="A9" s="3">
        <v>5</v>
      </c>
      <c r="B9" s="9" t="s">
        <v>50</v>
      </c>
      <c r="C9" s="10">
        <v>5</v>
      </c>
      <c r="D9" s="10">
        <v>5</v>
      </c>
      <c r="E9" s="10">
        <v>6</v>
      </c>
      <c r="F9" s="11">
        <v>7</v>
      </c>
      <c r="G9" s="10">
        <v>5</v>
      </c>
      <c r="H9" s="10">
        <v>21</v>
      </c>
    </row>
    <row r="10" spans="1:8" ht="12.75">
      <c r="A10" s="3">
        <v>6</v>
      </c>
      <c r="B10" s="9" t="s">
        <v>51</v>
      </c>
      <c r="C10" s="11">
        <v>11</v>
      </c>
      <c r="D10" s="10">
        <v>6</v>
      </c>
      <c r="E10" s="10">
        <v>1</v>
      </c>
      <c r="F10" s="10">
        <v>6</v>
      </c>
      <c r="G10" s="10">
        <v>9</v>
      </c>
      <c r="H10" s="10">
        <v>22</v>
      </c>
    </row>
    <row r="11" spans="1:8" ht="12.75">
      <c r="A11" s="3">
        <v>7</v>
      </c>
      <c r="B11" s="9" t="s">
        <v>52</v>
      </c>
      <c r="C11" s="10">
        <v>4</v>
      </c>
      <c r="D11" s="11">
        <v>9</v>
      </c>
      <c r="E11" s="10">
        <v>7</v>
      </c>
      <c r="F11" s="10">
        <v>8</v>
      </c>
      <c r="G11" s="10">
        <v>4</v>
      </c>
      <c r="H11" s="10">
        <v>23</v>
      </c>
    </row>
    <row r="12" spans="1:8" ht="12.75">
      <c r="A12" s="3">
        <v>8</v>
      </c>
      <c r="B12" s="9" t="s">
        <v>53</v>
      </c>
      <c r="C12" s="10">
        <v>8</v>
      </c>
      <c r="D12" s="10">
        <v>7</v>
      </c>
      <c r="E12" s="11">
        <v>9</v>
      </c>
      <c r="F12" s="10">
        <v>3</v>
      </c>
      <c r="G12" s="10">
        <v>6</v>
      </c>
      <c r="H12" s="10">
        <v>24</v>
      </c>
    </row>
    <row r="13" spans="1:8" ht="12.75">
      <c r="A13" s="3">
        <v>9</v>
      </c>
      <c r="B13" s="9" t="s">
        <v>54</v>
      </c>
      <c r="C13" s="10">
        <v>6</v>
      </c>
      <c r="D13" s="11">
        <v>10</v>
      </c>
      <c r="E13" s="10">
        <v>8</v>
      </c>
      <c r="F13" s="10">
        <v>9</v>
      </c>
      <c r="G13" s="10">
        <v>10</v>
      </c>
      <c r="H13" s="10">
        <v>33</v>
      </c>
    </row>
    <row r="14" spans="1:8" ht="12.75">
      <c r="A14" s="3">
        <v>10</v>
      </c>
      <c r="B14" s="9" t="s">
        <v>55</v>
      </c>
      <c r="C14" s="10">
        <v>13</v>
      </c>
      <c r="D14" s="10">
        <v>13</v>
      </c>
      <c r="E14" s="10">
        <v>11</v>
      </c>
      <c r="F14" s="11">
        <v>15</v>
      </c>
      <c r="G14" s="10">
        <v>8</v>
      </c>
      <c r="H14" s="10">
        <v>45</v>
      </c>
    </row>
    <row r="15" spans="1:8" ht="12.75">
      <c r="A15" s="3">
        <v>11</v>
      </c>
      <c r="B15" s="9" t="s">
        <v>4</v>
      </c>
      <c r="C15" s="10">
        <v>10</v>
      </c>
      <c r="D15" s="11">
        <v>15</v>
      </c>
      <c r="E15" s="10">
        <v>14</v>
      </c>
      <c r="F15" s="10">
        <v>10</v>
      </c>
      <c r="G15" s="10">
        <v>12</v>
      </c>
      <c r="H15" s="10">
        <v>46</v>
      </c>
    </row>
    <row r="16" spans="1:8" ht="12.75">
      <c r="A16" s="3">
        <v>12</v>
      </c>
      <c r="B16" s="9" t="s">
        <v>56</v>
      </c>
      <c r="C16" s="11">
        <v>15</v>
      </c>
      <c r="D16" s="10">
        <v>14</v>
      </c>
      <c r="E16" s="10">
        <v>12</v>
      </c>
      <c r="F16" s="10">
        <v>12</v>
      </c>
      <c r="G16" s="10">
        <v>11</v>
      </c>
      <c r="H16" s="10">
        <v>49</v>
      </c>
    </row>
    <row r="17" spans="1:8" ht="12.75">
      <c r="A17" s="3">
        <v>13</v>
      </c>
      <c r="B17" s="9" t="s">
        <v>1</v>
      </c>
      <c r="C17" s="10">
        <v>9</v>
      </c>
      <c r="D17" s="10">
        <v>12</v>
      </c>
      <c r="E17" s="10">
        <v>10</v>
      </c>
      <c r="F17" s="11" t="s">
        <v>9</v>
      </c>
      <c r="G17" s="10" t="s">
        <v>8</v>
      </c>
      <c r="H17" s="10">
        <v>50</v>
      </c>
    </row>
    <row r="18" spans="1:8" ht="12.75">
      <c r="A18" s="3">
        <v>14</v>
      </c>
      <c r="B18" s="9" t="s">
        <v>57</v>
      </c>
      <c r="C18" s="10">
        <v>14</v>
      </c>
      <c r="D18" s="10">
        <v>11</v>
      </c>
      <c r="E18" s="11">
        <v>16</v>
      </c>
      <c r="F18" s="10">
        <v>14</v>
      </c>
      <c r="G18" s="10">
        <v>13</v>
      </c>
      <c r="H18" s="10">
        <v>52</v>
      </c>
    </row>
    <row r="19" spans="1:8" ht="12.75">
      <c r="A19" s="3">
        <v>15</v>
      </c>
      <c r="B19" s="9" t="s">
        <v>38</v>
      </c>
      <c r="C19" s="10">
        <v>16</v>
      </c>
      <c r="D19" s="11">
        <v>17</v>
      </c>
      <c r="E19" s="10">
        <v>13</v>
      </c>
      <c r="F19" s="10">
        <v>11</v>
      </c>
      <c r="G19" s="10">
        <v>14</v>
      </c>
      <c r="H19" s="10">
        <v>54</v>
      </c>
    </row>
    <row r="20" spans="1:8" ht="12.75">
      <c r="A20" s="3">
        <v>16</v>
      </c>
      <c r="B20" s="9" t="s">
        <v>58</v>
      </c>
      <c r="C20" s="10">
        <v>12</v>
      </c>
      <c r="D20" s="10">
        <v>8</v>
      </c>
      <c r="E20" s="11" t="s">
        <v>8</v>
      </c>
      <c r="F20" s="10" t="s">
        <v>8</v>
      </c>
      <c r="G20" s="10" t="s">
        <v>8</v>
      </c>
      <c r="H20" s="10">
        <v>61</v>
      </c>
    </row>
    <row r="21" spans="1:8" ht="12.75">
      <c r="A21" s="3">
        <v>17</v>
      </c>
      <c r="B21" s="9" t="s">
        <v>59</v>
      </c>
      <c r="C21" s="11">
        <v>17</v>
      </c>
      <c r="D21" s="10">
        <v>16</v>
      </c>
      <c r="E21" s="10">
        <v>17</v>
      </c>
      <c r="F21" s="10">
        <v>13</v>
      </c>
      <c r="G21" s="10">
        <v>15</v>
      </c>
      <c r="H21" s="10">
        <v>61</v>
      </c>
    </row>
    <row r="22" spans="1:8" ht="12.75">
      <c r="A22" s="3">
        <v>18</v>
      </c>
      <c r="B22" s="9" t="s">
        <v>60</v>
      </c>
      <c r="C22" s="10">
        <v>19</v>
      </c>
      <c r="D22" s="10">
        <v>18</v>
      </c>
      <c r="E22" s="11">
        <v>20</v>
      </c>
      <c r="F22" s="10">
        <v>17</v>
      </c>
      <c r="G22" s="10">
        <v>16</v>
      </c>
      <c r="H22" s="10">
        <v>70</v>
      </c>
    </row>
    <row r="23" spans="1:8" ht="12.75">
      <c r="A23" s="3">
        <v>19</v>
      </c>
      <c r="B23" s="9" t="s">
        <v>61</v>
      </c>
      <c r="C23" s="10">
        <v>21</v>
      </c>
      <c r="D23" s="11" t="s">
        <v>9</v>
      </c>
      <c r="E23" s="10">
        <v>18</v>
      </c>
      <c r="F23" s="10">
        <v>16</v>
      </c>
      <c r="G23" s="10" t="s">
        <v>8</v>
      </c>
      <c r="H23" s="10">
        <v>74</v>
      </c>
    </row>
    <row r="24" spans="1:8" ht="12.75">
      <c r="A24" s="3">
        <v>20</v>
      </c>
      <c r="B24" s="9" t="s">
        <v>3</v>
      </c>
      <c r="C24" s="10">
        <v>18</v>
      </c>
      <c r="D24" s="11">
        <v>20</v>
      </c>
      <c r="E24" s="10">
        <v>19</v>
      </c>
      <c r="F24" s="10">
        <v>20</v>
      </c>
      <c r="G24" s="10">
        <v>17</v>
      </c>
      <c r="H24" s="10">
        <v>74</v>
      </c>
    </row>
    <row r="25" spans="1:8" ht="12.75">
      <c r="A25" s="3">
        <v>21</v>
      </c>
      <c r="B25" s="9" t="s">
        <v>62</v>
      </c>
      <c r="C25" s="11" t="s">
        <v>8</v>
      </c>
      <c r="D25" s="10" t="s">
        <v>8</v>
      </c>
      <c r="E25" s="10">
        <v>15</v>
      </c>
      <c r="F25" s="10">
        <v>18</v>
      </c>
      <c r="G25" s="10" t="s">
        <v>8</v>
      </c>
      <c r="H25" s="10">
        <v>76</v>
      </c>
    </row>
    <row r="26" spans="1:8" ht="12.75">
      <c r="A26" s="3">
        <v>22</v>
      </c>
      <c r="B26" s="9" t="s">
        <v>63</v>
      </c>
      <c r="C26" s="10">
        <v>20</v>
      </c>
      <c r="D26" s="10">
        <v>21</v>
      </c>
      <c r="E26" s="11" t="s">
        <v>8</v>
      </c>
      <c r="F26" s="10" t="s">
        <v>8</v>
      </c>
      <c r="G26" s="10" t="s">
        <v>8</v>
      </c>
      <c r="H26" s="10">
        <v>82</v>
      </c>
    </row>
    <row r="27" spans="1:8" ht="12.75">
      <c r="A27" s="3">
        <v>23</v>
      </c>
      <c r="B27" s="9" t="s">
        <v>64</v>
      </c>
      <c r="C27" s="10">
        <v>22</v>
      </c>
      <c r="D27" s="10">
        <v>19</v>
      </c>
      <c r="E27" s="11" t="s">
        <v>8</v>
      </c>
      <c r="F27" s="10" t="s">
        <v>8</v>
      </c>
      <c r="G27" s="10" t="s">
        <v>8</v>
      </c>
      <c r="H27" s="10">
        <v>82</v>
      </c>
    </row>
    <row r="28" spans="3:8" ht="12.75">
      <c r="C28" s="2"/>
      <c r="D28" s="2"/>
      <c r="E28" s="2"/>
      <c r="F28" s="2"/>
      <c r="G28" s="2"/>
      <c r="H28" s="2"/>
    </row>
    <row r="29" spans="2:8" ht="12.75">
      <c r="B29" s="12" t="s">
        <v>12</v>
      </c>
      <c r="C29" s="13">
        <v>22</v>
      </c>
      <c r="D29" s="13">
        <v>21</v>
      </c>
      <c r="E29" s="13">
        <v>20</v>
      </c>
      <c r="F29" s="13">
        <v>19</v>
      </c>
      <c r="G29" s="13">
        <v>17</v>
      </c>
      <c r="H29" s="2"/>
    </row>
    <row r="30" spans="2:8" ht="12.75">
      <c r="B30" s="12" t="s">
        <v>13</v>
      </c>
      <c r="C30" s="13">
        <v>0</v>
      </c>
      <c r="D30" s="13">
        <v>1</v>
      </c>
      <c r="E30" s="13">
        <v>0</v>
      </c>
      <c r="F30" s="13">
        <v>1</v>
      </c>
      <c r="G30" s="13">
        <v>0</v>
      </c>
      <c r="H30" s="2"/>
    </row>
    <row r="31" spans="2:8" ht="12.75">
      <c r="B31" s="12" t="s">
        <v>14</v>
      </c>
      <c r="C31" s="13">
        <v>22</v>
      </c>
      <c r="D31" s="13">
        <v>22</v>
      </c>
      <c r="E31" s="13">
        <v>20</v>
      </c>
      <c r="F31" s="13">
        <v>20</v>
      </c>
      <c r="G31" s="13">
        <v>17</v>
      </c>
      <c r="H31" s="2"/>
    </row>
  </sheetData>
  <printOptions/>
  <pageMargins left="0.75" right="0.75" top="0.63" bottom="0.54" header="0.5" footer="0.5"/>
  <pageSetup horizontalDpi="600" verticalDpi="600" orientation="landscape" paperSize="9" scale="12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32"/>
  <sheetViews>
    <sheetView zoomScale="75" zoomScaleNormal="75" workbookViewId="0" topLeftCell="A1">
      <pane xSplit="2" topLeftCell="C1" activePane="topRight" state="frozen"/>
      <selection pane="topLeft" activeCell="A1" sqref="A1"/>
      <selection pane="topRight" activeCell="B41" sqref="B41:B235"/>
    </sheetView>
  </sheetViews>
  <sheetFormatPr defaultColWidth="9.140625" defaultRowHeight="12.75"/>
  <cols>
    <col min="1" max="1" width="5.57421875" style="0" customWidth="1"/>
    <col min="2" max="2" width="27.8515625" style="0" customWidth="1"/>
    <col min="3" max="3" width="10.140625" style="41" customWidth="1"/>
    <col min="4" max="9" width="11.57421875" style="23" customWidth="1"/>
    <col min="10" max="10" width="19.57421875" style="0" customWidth="1"/>
  </cols>
  <sheetData>
    <row r="2" spans="1:9" ht="20.25">
      <c r="A2" s="55" t="s">
        <v>133</v>
      </c>
      <c r="B2" s="19"/>
      <c r="C2" s="20"/>
      <c r="D2" s="21"/>
      <c r="E2" s="21"/>
      <c r="F2" s="21"/>
      <c r="G2" s="21"/>
      <c r="H2" s="21"/>
      <c r="I2" s="21"/>
    </row>
    <row r="3" spans="1:9" ht="20.25">
      <c r="A3" s="55" t="s">
        <v>134</v>
      </c>
      <c r="B3" s="19"/>
      <c r="C3" s="20"/>
      <c r="D3" s="21"/>
      <c r="E3" s="21"/>
      <c r="F3" s="21"/>
      <c r="G3" s="21"/>
      <c r="H3" s="21"/>
      <c r="I3" s="21"/>
    </row>
    <row r="4" spans="1:3" ht="20.25">
      <c r="A4" s="55" t="s">
        <v>70</v>
      </c>
      <c r="C4" s="22"/>
    </row>
    <row r="6" spans="1:10" s="27" customFormat="1" ht="18">
      <c r="A6" s="24" t="s">
        <v>71</v>
      </c>
      <c r="B6" s="24" t="s">
        <v>72</v>
      </c>
      <c r="C6" s="24" t="s">
        <v>73</v>
      </c>
      <c r="D6" s="25" t="s">
        <v>74</v>
      </c>
      <c r="E6" s="25" t="s">
        <v>75</v>
      </c>
      <c r="F6" s="25" t="s">
        <v>76</v>
      </c>
      <c r="G6" s="25" t="s">
        <v>77</v>
      </c>
      <c r="H6" s="25" t="s">
        <v>78</v>
      </c>
      <c r="I6" s="25" t="s">
        <v>79</v>
      </c>
      <c r="J6" s="26" t="s">
        <v>80</v>
      </c>
    </row>
    <row r="7" spans="1:10" s="8" customFormat="1" ht="15.75" hidden="1">
      <c r="A7" s="56"/>
      <c r="B7" s="28"/>
      <c r="C7" s="29"/>
      <c r="D7" s="30"/>
      <c r="E7" s="30"/>
      <c r="F7" s="30"/>
      <c r="G7" s="30"/>
      <c r="H7" s="30"/>
      <c r="I7" s="31"/>
      <c r="J7" s="32"/>
    </row>
    <row r="8" spans="1:11" ht="12.75">
      <c r="A8" s="57">
        <v>1</v>
      </c>
      <c r="B8" s="33" t="s">
        <v>130</v>
      </c>
      <c r="C8" s="34">
        <v>154665</v>
      </c>
      <c r="D8" s="39">
        <v>1</v>
      </c>
      <c r="E8" s="39">
        <v>1</v>
      </c>
      <c r="F8" s="35">
        <v>3</v>
      </c>
      <c r="G8" s="39">
        <v>1</v>
      </c>
      <c r="H8" s="36">
        <v>5</v>
      </c>
      <c r="I8" s="61">
        <v>6</v>
      </c>
      <c r="J8" s="33" t="s">
        <v>81</v>
      </c>
      <c r="K8" s="23"/>
    </row>
    <row r="9" spans="1:11" ht="12.75">
      <c r="A9" s="57">
        <v>2</v>
      </c>
      <c r="B9" s="33" t="s">
        <v>48</v>
      </c>
      <c r="C9" s="34">
        <v>160765</v>
      </c>
      <c r="D9" s="36">
        <v>5</v>
      </c>
      <c r="E9" s="35">
        <v>2</v>
      </c>
      <c r="F9" s="39">
        <v>1</v>
      </c>
      <c r="G9" s="35">
        <v>2</v>
      </c>
      <c r="H9" s="39">
        <v>1</v>
      </c>
      <c r="I9" s="61">
        <v>6</v>
      </c>
      <c r="J9" s="38"/>
      <c r="K9" s="23"/>
    </row>
    <row r="10" spans="1:11" ht="12.75">
      <c r="A10" s="57">
        <v>3</v>
      </c>
      <c r="B10" s="33" t="s">
        <v>121</v>
      </c>
      <c r="C10" s="34">
        <v>163840</v>
      </c>
      <c r="D10" s="35">
        <v>4</v>
      </c>
      <c r="E10" s="35">
        <v>3</v>
      </c>
      <c r="F10" s="36">
        <v>10</v>
      </c>
      <c r="G10" s="35">
        <v>3</v>
      </c>
      <c r="H10" s="35">
        <v>2</v>
      </c>
      <c r="I10" s="61">
        <v>12</v>
      </c>
      <c r="J10" s="33"/>
      <c r="K10" s="23"/>
    </row>
    <row r="11" spans="1:11" ht="12.75">
      <c r="A11" s="57">
        <v>4</v>
      </c>
      <c r="B11" s="33" t="s">
        <v>131</v>
      </c>
      <c r="C11" s="34">
        <v>911</v>
      </c>
      <c r="D11" s="35">
        <v>3</v>
      </c>
      <c r="E11" s="35">
        <v>6</v>
      </c>
      <c r="F11" s="35">
        <v>2</v>
      </c>
      <c r="G11" s="36">
        <v>9</v>
      </c>
      <c r="H11" s="35">
        <v>3</v>
      </c>
      <c r="I11" s="61">
        <v>14</v>
      </c>
      <c r="J11" s="38"/>
      <c r="K11" s="23"/>
    </row>
    <row r="12" spans="1:11" ht="12.75">
      <c r="A12" s="57">
        <v>5</v>
      </c>
      <c r="B12" s="33" t="s">
        <v>53</v>
      </c>
      <c r="C12" s="34">
        <v>165568</v>
      </c>
      <c r="D12" s="35">
        <v>2</v>
      </c>
      <c r="E12" s="35">
        <v>4</v>
      </c>
      <c r="F12" s="36">
        <v>5</v>
      </c>
      <c r="G12" s="35">
        <v>5</v>
      </c>
      <c r="H12" s="35">
        <v>4</v>
      </c>
      <c r="I12" s="61">
        <v>15</v>
      </c>
      <c r="J12" s="33" t="s">
        <v>67</v>
      </c>
      <c r="K12" s="23"/>
    </row>
    <row r="13" spans="1:11" ht="12.75">
      <c r="A13" s="57">
        <v>6</v>
      </c>
      <c r="B13" s="33" t="s">
        <v>2</v>
      </c>
      <c r="C13" s="34">
        <v>143874</v>
      </c>
      <c r="D13" s="35">
        <v>7</v>
      </c>
      <c r="E13" s="35">
        <v>7</v>
      </c>
      <c r="F13" s="35">
        <v>4</v>
      </c>
      <c r="G13" s="35">
        <v>4</v>
      </c>
      <c r="H13" s="36">
        <v>9</v>
      </c>
      <c r="I13" s="61">
        <v>22</v>
      </c>
      <c r="J13" s="38"/>
      <c r="K13" s="23"/>
    </row>
    <row r="14" spans="1:11" ht="12.75">
      <c r="A14" s="57">
        <v>7</v>
      </c>
      <c r="B14" s="33" t="s">
        <v>52</v>
      </c>
      <c r="C14" s="34">
        <v>15583</v>
      </c>
      <c r="D14" s="36">
        <v>12</v>
      </c>
      <c r="E14" s="35">
        <v>11</v>
      </c>
      <c r="F14" s="35">
        <v>6</v>
      </c>
      <c r="G14" s="35">
        <v>6</v>
      </c>
      <c r="H14" s="35">
        <v>6</v>
      </c>
      <c r="I14" s="61">
        <v>29</v>
      </c>
      <c r="J14" s="38"/>
      <c r="K14" s="23"/>
    </row>
    <row r="15" spans="1:11" ht="12.75">
      <c r="A15" s="57">
        <v>8</v>
      </c>
      <c r="B15" s="33" t="s">
        <v>1</v>
      </c>
      <c r="C15" s="34">
        <v>115848</v>
      </c>
      <c r="D15" s="35">
        <v>8</v>
      </c>
      <c r="E15" s="35">
        <v>5</v>
      </c>
      <c r="F15" s="36">
        <v>11</v>
      </c>
      <c r="G15" s="35">
        <v>8</v>
      </c>
      <c r="H15" s="35">
        <v>8</v>
      </c>
      <c r="I15" s="61">
        <v>29</v>
      </c>
      <c r="J15" s="38"/>
      <c r="K15" s="23"/>
    </row>
    <row r="16" spans="1:11" ht="12.75">
      <c r="A16" s="57">
        <v>9</v>
      </c>
      <c r="B16" s="33" t="s">
        <v>50</v>
      </c>
      <c r="C16" s="34">
        <v>140026</v>
      </c>
      <c r="D16" s="36">
        <v>9</v>
      </c>
      <c r="E16" s="35">
        <v>9</v>
      </c>
      <c r="F16" s="35">
        <v>8</v>
      </c>
      <c r="G16" s="35">
        <v>7</v>
      </c>
      <c r="H16" s="35">
        <v>7</v>
      </c>
      <c r="I16" s="61">
        <v>31</v>
      </c>
      <c r="J16" s="38"/>
      <c r="K16" s="23"/>
    </row>
    <row r="17" spans="1:11" ht="12.75">
      <c r="A17" s="57">
        <v>10</v>
      </c>
      <c r="B17" s="33" t="s">
        <v>51</v>
      </c>
      <c r="C17" s="34">
        <v>140965</v>
      </c>
      <c r="D17" s="36">
        <v>11</v>
      </c>
      <c r="E17" s="35">
        <v>10</v>
      </c>
      <c r="F17" s="35">
        <v>9</v>
      </c>
      <c r="G17" s="35">
        <v>10</v>
      </c>
      <c r="H17" s="35">
        <v>10</v>
      </c>
      <c r="I17" s="61">
        <v>39</v>
      </c>
      <c r="J17" s="38"/>
      <c r="K17" s="23"/>
    </row>
    <row r="18" spans="1:11" ht="12.75">
      <c r="A18" s="57">
        <v>11</v>
      </c>
      <c r="B18" s="33" t="s">
        <v>159</v>
      </c>
      <c r="C18" s="34">
        <v>67259</v>
      </c>
      <c r="D18" s="35">
        <v>10</v>
      </c>
      <c r="E18" s="36">
        <v>12</v>
      </c>
      <c r="F18" s="35">
        <v>7</v>
      </c>
      <c r="G18" s="35">
        <v>12</v>
      </c>
      <c r="H18" s="35">
        <v>12</v>
      </c>
      <c r="I18" s="61">
        <v>41</v>
      </c>
      <c r="J18" s="38"/>
      <c r="K18" s="23"/>
    </row>
    <row r="19" spans="1:11" ht="12.75">
      <c r="A19" s="57">
        <v>12</v>
      </c>
      <c r="B19" s="33" t="s">
        <v>122</v>
      </c>
      <c r="C19" s="34">
        <v>119381</v>
      </c>
      <c r="D19" s="35">
        <v>6</v>
      </c>
      <c r="E19" s="35">
        <v>8</v>
      </c>
      <c r="F19" s="36" t="s">
        <v>132</v>
      </c>
      <c r="G19" s="35" t="s">
        <v>132</v>
      </c>
      <c r="H19" s="35" t="s">
        <v>132</v>
      </c>
      <c r="I19" s="61">
        <v>44</v>
      </c>
      <c r="J19" s="38"/>
      <c r="K19" s="23"/>
    </row>
    <row r="20" spans="1:11" ht="12.75">
      <c r="A20" s="57">
        <v>13</v>
      </c>
      <c r="B20" s="33" t="s">
        <v>129</v>
      </c>
      <c r="C20" s="34">
        <v>140953</v>
      </c>
      <c r="D20" s="36">
        <v>13</v>
      </c>
      <c r="E20" s="35">
        <v>13</v>
      </c>
      <c r="F20" s="35">
        <v>12</v>
      </c>
      <c r="G20" s="35">
        <v>11</v>
      </c>
      <c r="H20" s="35">
        <v>11</v>
      </c>
      <c r="I20" s="61">
        <v>47</v>
      </c>
      <c r="J20" s="38"/>
      <c r="K20" s="23"/>
    </row>
    <row r="21" spans="1:11" ht="12.75">
      <c r="A21" s="57">
        <v>14</v>
      </c>
      <c r="B21" s="33" t="s">
        <v>38</v>
      </c>
      <c r="C21" s="34">
        <v>154713</v>
      </c>
      <c r="D21" s="36">
        <v>14</v>
      </c>
      <c r="E21" s="35">
        <v>14</v>
      </c>
      <c r="F21" s="35">
        <v>13</v>
      </c>
      <c r="G21" s="35">
        <v>13</v>
      </c>
      <c r="H21" s="35">
        <v>13</v>
      </c>
      <c r="I21" s="61">
        <v>53</v>
      </c>
      <c r="J21" s="38"/>
      <c r="K21" s="23"/>
    </row>
    <row r="22" spans="4:9" ht="12.75">
      <c r="D22" s="42"/>
      <c r="E22" s="42"/>
      <c r="F22" s="42"/>
      <c r="G22" s="42"/>
      <c r="H22" s="42"/>
      <c r="I22" s="42"/>
    </row>
    <row r="23" spans="2:9" ht="12.75">
      <c r="B23" s="38" t="s">
        <v>107</v>
      </c>
      <c r="D23" s="43">
        <v>14</v>
      </c>
      <c r="E23" s="43">
        <v>14</v>
      </c>
      <c r="F23" s="43">
        <v>13</v>
      </c>
      <c r="G23" s="43">
        <v>13</v>
      </c>
      <c r="H23" s="43">
        <v>13</v>
      </c>
      <c r="I23" s="42"/>
    </row>
    <row r="24" spans="2:9" ht="12.75">
      <c r="B24" s="38" t="s">
        <v>108</v>
      </c>
      <c r="D24" s="43">
        <v>0</v>
      </c>
      <c r="E24" s="43">
        <v>0</v>
      </c>
      <c r="F24" s="43">
        <v>0</v>
      </c>
      <c r="G24" s="43">
        <v>0</v>
      </c>
      <c r="H24" s="43">
        <v>0</v>
      </c>
      <c r="I24" s="42"/>
    </row>
    <row r="25" spans="2:9" ht="12.75">
      <c r="B25" s="38" t="s">
        <v>109</v>
      </c>
      <c r="D25" s="43">
        <v>0</v>
      </c>
      <c r="E25" s="43">
        <v>0</v>
      </c>
      <c r="F25" s="43">
        <v>0</v>
      </c>
      <c r="G25" s="43">
        <v>0</v>
      </c>
      <c r="H25" s="43">
        <v>0</v>
      </c>
      <c r="I25" s="42"/>
    </row>
    <row r="26" spans="2:9" ht="12.75">
      <c r="B26" s="38" t="s">
        <v>110</v>
      </c>
      <c r="D26" s="44">
        <v>14</v>
      </c>
      <c r="E26" s="44">
        <v>14</v>
      </c>
      <c r="F26" s="44">
        <v>13</v>
      </c>
      <c r="G26" s="44">
        <v>13</v>
      </c>
      <c r="H26" s="44">
        <v>13</v>
      </c>
      <c r="I26" s="42"/>
    </row>
    <row r="27" spans="2:9" ht="12.75">
      <c r="B27" s="38" t="s">
        <v>111</v>
      </c>
      <c r="D27" s="43">
        <v>0</v>
      </c>
      <c r="E27" s="43">
        <v>0</v>
      </c>
      <c r="F27" s="43">
        <v>1</v>
      </c>
      <c r="G27" s="43">
        <v>1</v>
      </c>
      <c r="H27" s="43">
        <v>1</v>
      </c>
      <c r="I27" s="42"/>
    </row>
    <row r="28" spans="2:8" ht="12.75">
      <c r="B28" s="38" t="s">
        <v>112</v>
      </c>
      <c r="D28" s="43">
        <v>14</v>
      </c>
      <c r="E28" s="43">
        <v>14</v>
      </c>
      <c r="F28" s="43">
        <v>14</v>
      </c>
      <c r="G28" s="43">
        <v>14</v>
      </c>
      <c r="H28" s="43">
        <v>14</v>
      </c>
    </row>
    <row r="29" spans="4:8" ht="12.75">
      <c r="D29" s="42"/>
      <c r="E29" s="42"/>
      <c r="F29" s="42"/>
      <c r="G29" s="42"/>
      <c r="H29" s="42"/>
    </row>
    <row r="30" spans="2:6" ht="12.75">
      <c r="B30" s="45" t="s">
        <v>113</v>
      </c>
      <c r="C30" s="46"/>
      <c r="D30" s="47"/>
      <c r="F30" s="48" t="s">
        <v>114</v>
      </c>
    </row>
    <row r="31" spans="2:6" ht="12.75">
      <c r="B31" s="49" t="s">
        <v>115</v>
      </c>
      <c r="C31" s="50"/>
      <c r="D31" s="47"/>
      <c r="F31" s="51" t="s">
        <v>116</v>
      </c>
    </row>
    <row r="32" spans="2:4" ht="12.75">
      <c r="B32" s="52" t="s">
        <v>135</v>
      </c>
      <c r="C32" s="53"/>
      <c r="D32" s="54"/>
    </row>
  </sheetData>
  <conditionalFormatting sqref="D29:H29">
    <cfRule type="cellIs" priority="1" dxfId="0" operator="notEqual" stopIfTrue="1">
      <formula>0</formula>
    </cfRule>
  </conditionalFormatting>
  <printOptions/>
  <pageMargins left="0.75" right="0.75" top="0.53" bottom="0.54" header="0.5" footer="0.5"/>
  <pageSetup fitToHeight="1" fitToWidth="1" horizontalDpi="600" verticalDpi="600" orientation="landscape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5"/>
  <sheetViews>
    <sheetView zoomScale="75" zoomScaleNormal="75" workbookViewId="0" topLeftCell="A1">
      <pane xSplit="2" topLeftCell="C1" activePane="topRight" state="frozen"/>
      <selection pane="topLeft" activeCell="A1" sqref="A1"/>
      <selection pane="topRight" activeCell="K12" sqref="K12"/>
    </sheetView>
  </sheetViews>
  <sheetFormatPr defaultColWidth="9.140625" defaultRowHeight="12.75"/>
  <cols>
    <col min="1" max="1" width="5.57421875" style="0" customWidth="1"/>
    <col min="2" max="2" width="20.57421875" style="0" customWidth="1"/>
    <col min="3" max="3" width="10.140625" style="41" customWidth="1"/>
    <col min="4" max="8" width="11.57421875" style="23" customWidth="1"/>
    <col min="9" max="9" width="19.57421875" style="0" customWidth="1"/>
  </cols>
  <sheetData>
    <row r="2" spans="1:8" ht="20.25">
      <c r="A2" s="55" t="s">
        <v>118</v>
      </c>
      <c r="B2" s="19"/>
      <c r="C2" s="20"/>
      <c r="D2" s="21"/>
      <c r="E2" s="21"/>
      <c r="F2" s="21"/>
      <c r="G2" s="21"/>
      <c r="H2" s="21"/>
    </row>
    <row r="3" spans="1:8" ht="20.25">
      <c r="A3" s="55" t="s">
        <v>119</v>
      </c>
      <c r="B3" s="19"/>
      <c r="C3" s="20"/>
      <c r="D3" s="21"/>
      <c r="E3" s="21"/>
      <c r="F3" s="21"/>
      <c r="G3" s="21"/>
      <c r="H3" s="21"/>
    </row>
    <row r="4" spans="1:3" ht="20.25">
      <c r="A4" s="55" t="s">
        <v>70</v>
      </c>
      <c r="C4" s="22"/>
    </row>
    <row r="6" spans="1:9" s="27" customFormat="1" ht="18">
      <c r="A6" s="24" t="s">
        <v>71</v>
      </c>
      <c r="B6" s="24" t="s">
        <v>72</v>
      </c>
      <c r="C6" s="24" t="s">
        <v>73</v>
      </c>
      <c r="D6" s="25" t="s">
        <v>74</v>
      </c>
      <c r="E6" s="25" t="s">
        <v>75</v>
      </c>
      <c r="F6" s="25" t="s">
        <v>76</v>
      </c>
      <c r="G6" s="25" t="s">
        <v>77</v>
      </c>
      <c r="H6" s="25" t="s">
        <v>79</v>
      </c>
      <c r="I6" s="26" t="s">
        <v>80</v>
      </c>
    </row>
    <row r="7" spans="1:9" s="8" customFormat="1" ht="15.75" hidden="1">
      <c r="A7" s="56"/>
      <c r="B7" s="28"/>
      <c r="C7" s="29"/>
      <c r="D7" s="30"/>
      <c r="E7" s="30"/>
      <c r="F7" s="30"/>
      <c r="G7" s="30"/>
      <c r="H7" s="31"/>
      <c r="I7" s="32"/>
    </row>
    <row r="8" spans="1:9" ht="12.75">
      <c r="A8" s="57">
        <v>1</v>
      </c>
      <c r="B8" s="33" t="s">
        <v>48</v>
      </c>
      <c r="C8" s="34">
        <v>765</v>
      </c>
      <c r="D8" s="35">
        <v>1</v>
      </c>
      <c r="E8" s="35">
        <v>1</v>
      </c>
      <c r="F8" s="35">
        <v>4</v>
      </c>
      <c r="G8" s="35">
        <v>1</v>
      </c>
      <c r="H8" s="37">
        <v>7</v>
      </c>
      <c r="I8" s="33" t="s">
        <v>81</v>
      </c>
    </row>
    <row r="9" spans="1:9" ht="12.75">
      <c r="A9" s="57">
        <v>2</v>
      </c>
      <c r="B9" s="33" t="s">
        <v>120</v>
      </c>
      <c r="C9" s="34">
        <v>665</v>
      </c>
      <c r="D9" s="35">
        <v>2</v>
      </c>
      <c r="E9" s="35">
        <v>4</v>
      </c>
      <c r="F9" s="35">
        <v>3</v>
      </c>
      <c r="G9" s="35">
        <v>4</v>
      </c>
      <c r="H9" s="37">
        <v>13</v>
      </c>
      <c r="I9" s="38"/>
    </row>
    <row r="10" spans="1:9" ht="12.75">
      <c r="A10" s="57">
        <v>3</v>
      </c>
      <c r="B10" s="33" t="s">
        <v>96</v>
      </c>
      <c r="C10" s="34">
        <v>568</v>
      </c>
      <c r="D10" s="35">
        <v>3</v>
      </c>
      <c r="E10" s="35">
        <v>7</v>
      </c>
      <c r="F10" s="39">
        <v>0.99</v>
      </c>
      <c r="G10" s="35">
        <v>9</v>
      </c>
      <c r="H10" s="37">
        <v>19.99</v>
      </c>
      <c r="I10" s="38" t="s">
        <v>67</v>
      </c>
    </row>
    <row r="11" spans="1:9" ht="12.75">
      <c r="A11" s="57">
        <v>4</v>
      </c>
      <c r="B11" s="33" t="s">
        <v>121</v>
      </c>
      <c r="C11" s="34">
        <v>4</v>
      </c>
      <c r="D11" s="35">
        <v>4</v>
      </c>
      <c r="E11" s="35">
        <v>9</v>
      </c>
      <c r="F11" s="35">
        <v>5</v>
      </c>
      <c r="G11" s="39">
        <v>2</v>
      </c>
      <c r="H11" s="37">
        <v>20</v>
      </c>
      <c r="I11" s="38"/>
    </row>
    <row r="12" spans="1:9" ht="12.75">
      <c r="A12" s="57">
        <v>5</v>
      </c>
      <c r="B12" s="33" t="s">
        <v>2</v>
      </c>
      <c r="C12" s="34">
        <v>874</v>
      </c>
      <c r="D12" s="35">
        <v>5</v>
      </c>
      <c r="E12" s="35">
        <v>10</v>
      </c>
      <c r="F12" s="35">
        <v>6</v>
      </c>
      <c r="G12" s="35">
        <v>7</v>
      </c>
      <c r="H12" s="37">
        <v>28</v>
      </c>
      <c r="I12" s="38"/>
    </row>
    <row r="13" spans="1:9" ht="12.75">
      <c r="A13" s="57">
        <v>6</v>
      </c>
      <c r="B13" s="33" t="s">
        <v>50</v>
      </c>
      <c r="C13" s="34">
        <v>350</v>
      </c>
      <c r="D13" s="35">
        <v>6</v>
      </c>
      <c r="E13" s="35">
        <v>12</v>
      </c>
      <c r="F13" s="35">
        <v>7</v>
      </c>
      <c r="G13" s="35">
        <v>5</v>
      </c>
      <c r="H13" s="37">
        <v>30</v>
      </c>
      <c r="I13" s="33"/>
    </row>
    <row r="14" spans="1:9" ht="12.75">
      <c r="A14" s="57">
        <v>7</v>
      </c>
      <c r="B14" s="33" t="s">
        <v>122</v>
      </c>
      <c r="C14" s="34">
        <v>235</v>
      </c>
      <c r="D14" s="35">
        <v>14</v>
      </c>
      <c r="E14" s="35">
        <v>2</v>
      </c>
      <c r="F14" s="35">
        <v>9</v>
      </c>
      <c r="G14" s="35">
        <v>6</v>
      </c>
      <c r="H14" s="37">
        <v>31</v>
      </c>
      <c r="I14" s="38"/>
    </row>
    <row r="15" spans="1:9" ht="12.75">
      <c r="A15" s="57">
        <v>8</v>
      </c>
      <c r="B15" s="33" t="s">
        <v>123</v>
      </c>
      <c r="C15" s="34">
        <v>840</v>
      </c>
      <c r="D15" s="35">
        <v>7</v>
      </c>
      <c r="E15" s="35">
        <v>3</v>
      </c>
      <c r="F15" s="35">
        <v>10</v>
      </c>
      <c r="G15" s="35">
        <v>11</v>
      </c>
      <c r="H15" s="37">
        <v>31</v>
      </c>
      <c r="I15" s="38"/>
    </row>
    <row r="16" spans="1:9" ht="12.75">
      <c r="A16" s="57">
        <v>9</v>
      </c>
      <c r="B16" s="33" t="s">
        <v>1</v>
      </c>
      <c r="C16" s="34">
        <v>400</v>
      </c>
      <c r="D16" s="35">
        <v>13</v>
      </c>
      <c r="E16" s="35">
        <v>6</v>
      </c>
      <c r="F16" s="35">
        <v>14</v>
      </c>
      <c r="G16" s="35">
        <v>3</v>
      </c>
      <c r="H16" s="37">
        <v>36</v>
      </c>
      <c r="I16" s="38"/>
    </row>
    <row r="17" spans="1:9" ht="12.75">
      <c r="A17" s="57">
        <v>10</v>
      </c>
      <c r="B17" s="33" t="s">
        <v>52</v>
      </c>
      <c r="C17" s="34">
        <v>583</v>
      </c>
      <c r="D17" s="35">
        <v>11</v>
      </c>
      <c r="E17" s="35">
        <v>5</v>
      </c>
      <c r="F17" s="35">
        <v>11</v>
      </c>
      <c r="G17" s="35">
        <v>13</v>
      </c>
      <c r="H17" s="37">
        <v>40</v>
      </c>
      <c r="I17" s="38"/>
    </row>
    <row r="18" spans="1:9" ht="12.75">
      <c r="A18" s="57">
        <v>11</v>
      </c>
      <c r="B18" s="33" t="s">
        <v>124</v>
      </c>
      <c r="C18" s="34">
        <v>6</v>
      </c>
      <c r="D18" s="35">
        <v>9</v>
      </c>
      <c r="E18" s="35">
        <v>16</v>
      </c>
      <c r="F18" s="35">
        <v>8</v>
      </c>
      <c r="G18" s="35">
        <v>8</v>
      </c>
      <c r="H18" s="37">
        <v>41</v>
      </c>
      <c r="I18" s="38"/>
    </row>
    <row r="19" spans="1:9" ht="12.75">
      <c r="A19" s="57">
        <v>12</v>
      </c>
      <c r="B19" s="33" t="s">
        <v>125</v>
      </c>
      <c r="C19" s="34">
        <v>905</v>
      </c>
      <c r="D19" s="35">
        <v>10</v>
      </c>
      <c r="E19" s="35">
        <v>15</v>
      </c>
      <c r="F19" s="35">
        <v>2</v>
      </c>
      <c r="G19" s="35">
        <v>15</v>
      </c>
      <c r="H19" s="37">
        <v>42</v>
      </c>
      <c r="I19" s="38"/>
    </row>
    <row r="20" spans="1:9" ht="12.75">
      <c r="A20" s="57">
        <v>13</v>
      </c>
      <c r="B20" s="33" t="s">
        <v>51</v>
      </c>
      <c r="C20" s="34">
        <v>441</v>
      </c>
      <c r="D20" s="35">
        <v>16</v>
      </c>
      <c r="E20" s="35">
        <v>8</v>
      </c>
      <c r="F20" s="35">
        <v>15</v>
      </c>
      <c r="G20" s="35">
        <v>10</v>
      </c>
      <c r="H20" s="37">
        <v>49</v>
      </c>
      <c r="I20" s="38"/>
    </row>
    <row r="21" spans="1:9" ht="12.75">
      <c r="A21" s="57">
        <v>14</v>
      </c>
      <c r="B21" s="33" t="s">
        <v>55</v>
      </c>
      <c r="C21" s="34">
        <v>946</v>
      </c>
      <c r="D21" s="35">
        <v>8</v>
      </c>
      <c r="E21" s="35">
        <v>13</v>
      </c>
      <c r="F21" s="35">
        <v>16</v>
      </c>
      <c r="G21" s="35">
        <v>16</v>
      </c>
      <c r="H21" s="37">
        <v>53</v>
      </c>
      <c r="I21" s="38"/>
    </row>
    <row r="22" spans="1:9" ht="12.75">
      <c r="A22" s="57">
        <v>15</v>
      </c>
      <c r="B22" s="33" t="s">
        <v>22</v>
      </c>
      <c r="C22" s="34">
        <v>383</v>
      </c>
      <c r="D22" s="35">
        <v>17</v>
      </c>
      <c r="E22" s="35">
        <v>11</v>
      </c>
      <c r="F22" s="35">
        <v>13</v>
      </c>
      <c r="G22" s="35">
        <v>14</v>
      </c>
      <c r="H22" s="37">
        <v>55</v>
      </c>
      <c r="I22" s="38"/>
    </row>
    <row r="23" spans="1:9" ht="12.75">
      <c r="A23" s="57">
        <v>16</v>
      </c>
      <c r="B23" s="33" t="s">
        <v>126</v>
      </c>
      <c r="C23" s="34">
        <v>921</v>
      </c>
      <c r="D23" s="35">
        <v>12</v>
      </c>
      <c r="E23" s="35">
        <v>14</v>
      </c>
      <c r="F23" s="35">
        <v>18</v>
      </c>
      <c r="G23" s="35">
        <v>12</v>
      </c>
      <c r="H23" s="37">
        <v>56</v>
      </c>
      <c r="I23" s="33"/>
    </row>
    <row r="24" spans="1:9" ht="12.75">
      <c r="A24" s="57">
        <v>17</v>
      </c>
      <c r="B24" s="33" t="s">
        <v>127</v>
      </c>
      <c r="C24" s="34">
        <v>405</v>
      </c>
      <c r="D24" s="35">
        <v>15</v>
      </c>
      <c r="E24" s="35">
        <v>17</v>
      </c>
      <c r="F24" s="35">
        <v>12</v>
      </c>
      <c r="G24" s="35">
        <v>19</v>
      </c>
      <c r="H24" s="37">
        <v>63</v>
      </c>
      <c r="I24" s="38" t="s">
        <v>66</v>
      </c>
    </row>
    <row r="25" spans="1:9" ht="12.75">
      <c r="A25" s="57">
        <v>18</v>
      </c>
      <c r="B25" s="33" t="s">
        <v>128</v>
      </c>
      <c r="C25" s="40">
        <v>106</v>
      </c>
      <c r="D25" s="35">
        <v>18</v>
      </c>
      <c r="E25" s="35">
        <v>18</v>
      </c>
      <c r="F25" s="35">
        <v>17</v>
      </c>
      <c r="G25" s="35">
        <v>17</v>
      </c>
      <c r="H25" s="37">
        <v>70</v>
      </c>
      <c r="I25" s="38"/>
    </row>
    <row r="26" spans="1:9" ht="12.75">
      <c r="A26" s="57">
        <v>19</v>
      </c>
      <c r="B26" s="33" t="s">
        <v>129</v>
      </c>
      <c r="C26" s="34">
        <v>442</v>
      </c>
      <c r="D26" s="35">
        <v>20</v>
      </c>
      <c r="E26" s="35">
        <v>19</v>
      </c>
      <c r="F26" s="35">
        <v>20</v>
      </c>
      <c r="G26" s="35">
        <v>18</v>
      </c>
      <c r="H26" s="37">
        <v>77</v>
      </c>
      <c r="I26" s="38"/>
    </row>
    <row r="27" spans="1:9" ht="12.75">
      <c r="A27" s="57">
        <v>20</v>
      </c>
      <c r="B27" s="33" t="s">
        <v>62</v>
      </c>
      <c r="C27" s="34">
        <v>8</v>
      </c>
      <c r="D27" s="35">
        <v>19</v>
      </c>
      <c r="E27" s="35">
        <v>20</v>
      </c>
      <c r="F27" s="35">
        <v>19</v>
      </c>
      <c r="G27" s="35">
        <v>20</v>
      </c>
      <c r="H27" s="37">
        <v>78</v>
      </c>
      <c r="I27" s="38"/>
    </row>
    <row r="28" spans="4:8" ht="12.75">
      <c r="D28" s="42"/>
      <c r="E28" s="42"/>
      <c r="F28" s="42"/>
      <c r="G28" s="42"/>
      <c r="H28" s="42"/>
    </row>
    <row r="29" spans="2:9" ht="12.75">
      <c r="B29" s="38" t="s">
        <v>107</v>
      </c>
      <c r="D29" s="43">
        <v>20</v>
      </c>
      <c r="E29" s="43">
        <v>20</v>
      </c>
      <c r="F29" s="43">
        <v>20</v>
      </c>
      <c r="G29" s="43">
        <v>20</v>
      </c>
      <c r="H29" s="42"/>
      <c r="I29" s="51" t="s">
        <v>116</v>
      </c>
    </row>
    <row r="30" spans="2:8" ht="12.75">
      <c r="B30" s="38" t="s">
        <v>110</v>
      </c>
      <c r="D30" s="44">
        <v>20</v>
      </c>
      <c r="E30" s="44">
        <v>20</v>
      </c>
      <c r="F30" s="44">
        <v>20</v>
      </c>
      <c r="G30" s="44">
        <v>20</v>
      </c>
      <c r="H30" s="42"/>
    </row>
    <row r="31" spans="2:8" ht="12.75" hidden="1">
      <c r="B31" s="38" t="s">
        <v>111</v>
      </c>
      <c r="D31" s="43">
        <v>0</v>
      </c>
      <c r="E31" s="43">
        <v>0</v>
      </c>
      <c r="F31" s="43">
        <v>0</v>
      </c>
      <c r="G31" s="43">
        <v>0</v>
      </c>
      <c r="H31" s="42"/>
    </row>
    <row r="32" spans="4:7" ht="12.75">
      <c r="D32" s="42"/>
      <c r="E32" s="42"/>
      <c r="F32" s="42"/>
      <c r="G32" s="42"/>
    </row>
    <row r="33" spans="1:3" ht="12.75">
      <c r="A33" s="23"/>
      <c r="B33" s="23"/>
      <c r="C33" s="23"/>
    </row>
    <row r="34" spans="1:3" ht="12.75">
      <c r="A34" s="23"/>
      <c r="B34" s="23"/>
      <c r="C34" s="23"/>
    </row>
    <row r="35" spans="1:3" ht="12.75">
      <c r="A35" s="23"/>
      <c r="B35" s="23"/>
      <c r="C35" s="23"/>
    </row>
  </sheetData>
  <conditionalFormatting sqref="D32:G32">
    <cfRule type="cellIs" priority="1" dxfId="0" operator="notEqual" stopIfTrue="1">
      <formula>0</formula>
    </cfRule>
  </conditionalFormatting>
  <printOptions/>
  <pageMargins left="0.75" right="0.75" top="0.53" bottom="0.54" header="0.5" footer="0.5"/>
  <pageSetup fitToHeight="1" fitToWidth="1" horizontalDpi="600" verticalDpi="600" orientation="landscape" paperSize="9" scale="8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41"/>
  <sheetViews>
    <sheetView zoomScale="75" zoomScaleNormal="75" workbookViewId="0" topLeftCell="A1">
      <pane xSplit="2" topLeftCell="C1" activePane="topRight" state="frozen"/>
      <selection pane="topLeft" activeCell="A1" sqref="A1"/>
      <selection pane="topRight" activeCell="L15" sqref="L15"/>
    </sheetView>
  </sheetViews>
  <sheetFormatPr defaultColWidth="9.140625" defaultRowHeight="12.75"/>
  <cols>
    <col min="1" max="1" width="5.57421875" style="0" customWidth="1"/>
    <col min="2" max="2" width="27.8515625" style="0" customWidth="1"/>
    <col min="3" max="3" width="10.140625" style="41" customWidth="1"/>
    <col min="4" max="8" width="11.57421875" style="23" customWidth="1"/>
    <col min="9" max="9" width="19.57421875" style="0" customWidth="1"/>
  </cols>
  <sheetData>
    <row r="2" spans="1:8" ht="20.25">
      <c r="A2" s="55" t="s">
        <v>136</v>
      </c>
      <c r="B2" s="19"/>
      <c r="C2" s="20"/>
      <c r="D2" s="21"/>
      <c r="E2" s="21"/>
      <c r="F2" s="21"/>
      <c r="G2" s="21"/>
      <c r="H2" s="21"/>
    </row>
    <row r="3" spans="1:8" ht="20.25">
      <c r="A3" s="55" t="s">
        <v>137</v>
      </c>
      <c r="B3" s="19"/>
      <c r="C3" s="20"/>
      <c r="D3" s="21"/>
      <c r="E3" s="21"/>
      <c r="F3" s="21"/>
      <c r="G3" s="21"/>
      <c r="H3" s="21"/>
    </row>
    <row r="4" spans="1:3" ht="20.25">
      <c r="A4" s="55" t="s">
        <v>70</v>
      </c>
      <c r="C4" s="22"/>
    </row>
    <row r="6" spans="1:9" s="27" customFormat="1" ht="18">
      <c r="A6" s="24" t="s">
        <v>71</v>
      </c>
      <c r="B6" s="24" t="s">
        <v>72</v>
      </c>
      <c r="C6" s="24" t="s">
        <v>73</v>
      </c>
      <c r="D6" s="25" t="s">
        <v>74</v>
      </c>
      <c r="E6" s="25" t="s">
        <v>75</v>
      </c>
      <c r="F6" s="25" t="s">
        <v>76</v>
      </c>
      <c r="G6" s="25" t="s">
        <v>77</v>
      </c>
      <c r="H6" s="25" t="s">
        <v>79</v>
      </c>
      <c r="I6" s="26" t="s">
        <v>80</v>
      </c>
    </row>
    <row r="7" spans="1:9" s="8" customFormat="1" ht="15.75" hidden="1">
      <c r="A7" s="56"/>
      <c r="B7" s="28"/>
      <c r="C7" s="29"/>
      <c r="D7" s="30"/>
      <c r="E7" s="30"/>
      <c r="F7" s="30"/>
      <c r="G7" s="30"/>
      <c r="H7" s="31"/>
      <c r="I7" s="32"/>
    </row>
    <row r="8" spans="1:10" ht="12.75">
      <c r="A8" s="57">
        <v>1</v>
      </c>
      <c r="B8" s="33" t="s">
        <v>138</v>
      </c>
      <c r="C8" s="34">
        <v>158405</v>
      </c>
      <c r="D8" s="35">
        <v>1</v>
      </c>
      <c r="E8" s="35">
        <v>3</v>
      </c>
      <c r="F8" s="35">
        <v>1</v>
      </c>
      <c r="G8" s="35">
        <v>3</v>
      </c>
      <c r="H8" s="37">
        <v>8</v>
      </c>
      <c r="I8" s="33" t="s">
        <v>81</v>
      </c>
      <c r="J8" s="23"/>
    </row>
    <row r="9" spans="1:10" ht="12.75">
      <c r="A9" s="57">
        <v>2</v>
      </c>
      <c r="B9" s="33" t="s">
        <v>48</v>
      </c>
      <c r="C9" s="34">
        <v>154665</v>
      </c>
      <c r="D9" s="35">
        <v>4</v>
      </c>
      <c r="E9" s="35">
        <v>2</v>
      </c>
      <c r="F9" s="35">
        <v>2</v>
      </c>
      <c r="G9" s="35">
        <v>2</v>
      </c>
      <c r="H9" s="37">
        <v>10</v>
      </c>
      <c r="I9" s="38"/>
      <c r="J9" s="23"/>
    </row>
    <row r="10" spans="1:10" ht="12.75">
      <c r="A10" s="57">
        <v>3</v>
      </c>
      <c r="B10" s="33" t="s">
        <v>36</v>
      </c>
      <c r="C10" s="34">
        <v>154712</v>
      </c>
      <c r="D10" s="35">
        <v>3</v>
      </c>
      <c r="E10" s="35">
        <v>4</v>
      </c>
      <c r="F10" s="35">
        <v>4</v>
      </c>
      <c r="G10" s="35">
        <v>5</v>
      </c>
      <c r="H10" s="37">
        <v>16</v>
      </c>
      <c r="I10" s="33"/>
      <c r="J10" s="23"/>
    </row>
    <row r="11" spans="1:10" ht="12.75">
      <c r="A11" s="57">
        <v>4</v>
      </c>
      <c r="B11" s="33" t="s">
        <v>141</v>
      </c>
      <c r="C11" s="34">
        <v>79227</v>
      </c>
      <c r="D11" s="35">
        <v>6</v>
      </c>
      <c r="E11" s="35">
        <v>5</v>
      </c>
      <c r="F11" s="35">
        <v>3</v>
      </c>
      <c r="G11" s="35">
        <v>4</v>
      </c>
      <c r="H11" s="37">
        <v>18</v>
      </c>
      <c r="I11" s="38"/>
      <c r="J11" s="23"/>
    </row>
    <row r="12" spans="1:10" ht="12.75">
      <c r="A12" s="57">
        <v>5</v>
      </c>
      <c r="B12" s="33" t="s">
        <v>140</v>
      </c>
      <c r="C12" s="34">
        <v>38400</v>
      </c>
      <c r="D12" s="35">
        <v>5</v>
      </c>
      <c r="E12" s="35">
        <v>8</v>
      </c>
      <c r="F12" s="35">
        <v>5</v>
      </c>
      <c r="G12" s="35">
        <v>7</v>
      </c>
      <c r="H12" s="37">
        <v>25</v>
      </c>
      <c r="I12" s="38"/>
      <c r="J12" s="23"/>
    </row>
    <row r="13" spans="1:10" ht="12.75">
      <c r="A13" s="57">
        <v>6</v>
      </c>
      <c r="B13" s="33" t="s">
        <v>139</v>
      </c>
      <c r="C13" s="34">
        <v>2</v>
      </c>
      <c r="D13" s="35">
        <v>2</v>
      </c>
      <c r="E13" s="35">
        <v>1</v>
      </c>
      <c r="F13" s="35" t="s">
        <v>9</v>
      </c>
      <c r="G13" s="35">
        <v>1</v>
      </c>
      <c r="H13" s="37">
        <v>27</v>
      </c>
      <c r="I13" s="38"/>
      <c r="J13" s="23"/>
    </row>
    <row r="14" spans="1:10" ht="12.75">
      <c r="A14" s="57">
        <v>7</v>
      </c>
      <c r="B14" s="33" t="s">
        <v>120</v>
      </c>
      <c r="C14" s="34">
        <v>150726</v>
      </c>
      <c r="D14" s="35">
        <v>12</v>
      </c>
      <c r="E14" s="35">
        <v>6</v>
      </c>
      <c r="F14" s="35">
        <v>7</v>
      </c>
      <c r="G14" s="35">
        <v>6</v>
      </c>
      <c r="H14" s="37">
        <v>31</v>
      </c>
      <c r="I14" s="38"/>
      <c r="J14" s="23"/>
    </row>
    <row r="15" spans="1:10" ht="12.75">
      <c r="A15" s="57">
        <v>8</v>
      </c>
      <c r="B15" s="33" t="s">
        <v>146</v>
      </c>
      <c r="C15" s="34">
        <v>13</v>
      </c>
      <c r="D15" s="35">
        <v>13</v>
      </c>
      <c r="E15" s="35">
        <v>13</v>
      </c>
      <c r="F15" s="35">
        <v>6</v>
      </c>
      <c r="G15" s="35">
        <v>8</v>
      </c>
      <c r="H15" s="37">
        <v>40</v>
      </c>
      <c r="I15" s="38"/>
      <c r="J15" s="23"/>
    </row>
    <row r="16" spans="1:10" ht="12.75">
      <c r="A16" s="57">
        <v>9</v>
      </c>
      <c r="B16" s="33" t="s">
        <v>142</v>
      </c>
      <c r="C16" s="34">
        <v>12441</v>
      </c>
      <c r="D16" s="39">
        <v>7</v>
      </c>
      <c r="E16" s="35">
        <v>10</v>
      </c>
      <c r="F16" s="35">
        <v>12</v>
      </c>
      <c r="G16" s="35">
        <v>13</v>
      </c>
      <c r="H16" s="37">
        <v>42</v>
      </c>
      <c r="I16" s="33" t="s">
        <v>67</v>
      </c>
      <c r="J16" s="23"/>
    </row>
    <row r="17" spans="1:10" ht="12.75">
      <c r="A17" s="57">
        <v>10</v>
      </c>
      <c r="B17" s="33" t="s">
        <v>150</v>
      </c>
      <c r="C17" s="34">
        <v>154713</v>
      </c>
      <c r="D17" s="35">
        <v>8</v>
      </c>
      <c r="E17" s="35">
        <v>17</v>
      </c>
      <c r="F17" s="35">
        <v>8</v>
      </c>
      <c r="G17" s="35">
        <v>9</v>
      </c>
      <c r="H17" s="37">
        <v>42</v>
      </c>
      <c r="I17" s="38"/>
      <c r="J17" s="23"/>
    </row>
    <row r="18" spans="1:10" ht="12.75">
      <c r="A18" s="57">
        <v>11</v>
      </c>
      <c r="B18" s="33" t="s">
        <v>62</v>
      </c>
      <c r="C18" s="34">
        <v>954</v>
      </c>
      <c r="D18" s="35">
        <v>9</v>
      </c>
      <c r="E18" s="35">
        <v>7</v>
      </c>
      <c r="F18" s="35">
        <v>19</v>
      </c>
      <c r="G18" s="35">
        <v>11</v>
      </c>
      <c r="H18" s="37">
        <v>46</v>
      </c>
      <c r="I18" s="38"/>
      <c r="J18" s="23"/>
    </row>
    <row r="19" spans="1:10" ht="12.75">
      <c r="A19" s="57">
        <v>12</v>
      </c>
      <c r="B19" s="33" t="s">
        <v>155</v>
      </c>
      <c r="C19" s="34">
        <v>152503</v>
      </c>
      <c r="D19" s="39">
        <v>8</v>
      </c>
      <c r="E19" s="35">
        <v>9</v>
      </c>
      <c r="F19" s="35">
        <v>10</v>
      </c>
      <c r="G19" s="35" t="s">
        <v>9</v>
      </c>
      <c r="H19" s="37">
        <v>47</v>
      </c>
      <c r="I19" s="38"/>
      <c r="J19" s="23"/>
    </row>
    <row r="20" spans="1:10" ht="12.75">
      <c r="A20" s="57">
        <v>13</v>
      </c>
      <c r="B20" s="33" t="s">
        <v>55</v>
      </c>
      <c r="C20" s="34">
        <v>946</v>
      </c>
      <c r="D20" s="35">
        <v>10.1</v>
      </c>
      <c r="E20" s="35">
        <v>12</v>
      </c>
      <c r="F20" s="35">
        <v>11</v>
      </c>
      <c r="G20" s="35">
        <v>14</v>
      </c>
      <c r="H20" s="37">
        <v>47.1</v>
      </c>
      <c r="I20" s="38"/>
      <c r="J20" s="23"/>
    </row>
    <row r="21" spans="1:10" ht="12.75">
      <c r="A21" s="57">
        <v>14</v>
      </c>
      <c r="B21" s="33" t="s">
        <v>147</v>
      </c>
      <c r="C21" s="34">
        <v>155906</v>
      </c>
      <c r="D21" s="35">
        <v>11.1</v>
      </c>
      <c r="E21" s="35">
        <v>15</v>
      </c>
      <c r="F21" s="35">
        <v>15</v>
      </c>
      <c r="G21" s="35">
        <v>12</v>
      </c>
      <c r="H21" s="37">
        <v>53.1</v>
      </c>
      <c r="I21" s="33"/>
      <c r="J21" s="23"/>
    </row>
    <row r="22" spans="1:10" ht="12.75">
      <c r="A22" s="57">
        <v>15</v>
      </c>
      <c r="B22" s="33" t="s">
        <v>149</v>
      </c>
      <c r="C22" s="34">
        <v>140964</v>
      </c>
      <c r="D22" s="35">
        <v>12.1</v>
      </c>
      <c r="E22" s="35">
        <v>11</v>
      </c>
      <c r="F22" s="35">
        <v>9</v>
      </c>
      <c r="G22" s="35" t="s">
        <v>8</v>
      </c>
      <c r="H22" s="37">
        <v>56.1</v>
      </c>
      <c r="I22" s="38"/>
      <c r="J22" s="23"/>
    </row>
    <row r="23" spans="1:10" ht="12.75">
      <c r="A23" s="57">
        <v>16</v>
      </c>
      <c r="B23" s="33" t="s">
        <v>143</v>
      </c>
      <c r="C23" s="34">
        <v>158405</v>
      </c>
      <c r="D23" s="35">
        <v>10</v>
      </c>
      <c r="E23" s="35">
        <v>14</v>
      </c>
      <c r="F23" s="35">
        <v>14</v>
      </c>
      <c r="G23" s="35" t="s">
        <v>9</v>
      </c>
      <c r="H23" s="37">
        <v>58</v>
      </c>
      <c r="I23" s="38"/>
      <c r="J23" s="23"/>
    </row>
    <row r="24" spans="1:10" ht="12.75">
      <c r="A24" s="57">
        <v>17</v>
      </c>
      <c r="B24" s="33" t="s">
        <v>145</v>
      </c>
      <c r="C24" s="40">
        <v>27781</v>
      </c>
      <c r="D24" s="35">
        <v>11</v>
      </c>
      <c r="E24" s="35">
        <v>20</v>
      </c>
      <c r="F24" s="35">
        <v>16</v>
      </c>
      <c r="G24" s="35">
        <v>10</v>
      </c>
      <c r="H24" s="37">
        <v>57</v>
      </c>
      <c r="I24" s="38"/>
      <c r="J24" s="23"/>
    </row>
    <row r="25" spans="1:10" ht="12.75">
      <c r="A25" s="57">
        <v>18</v>
      </c>
      <c r="B25" s="33" t="s">
        <v>144</v>
      </c>
      <c r="C25" s="34">
        <v>12444</v>
      </c>
      <c r="D25" s="35">
        <v>11</v>
      </c>
      <c r="E25" s="35">
        <v>16</v>
      </c>
      <c r="F25" s="35">
        <v>13</v>
      </c>
      <c r="G25" s="35" t="s">
        <v>8</v>
      </c>
      <c r="H25" s="37">
        <v>64</v>
      </c>
      <c r="I25" s="38"/>
      <c r="J25" s="23"/>
    </row>
    <row r="26" spans="1:10" ht="12.75">
      <c r="A26" s="57">
        <v>19</v>
      </c>
      <c r="B26" s="33" t="s">
        <v>148</v>
      </c>
      <c r="C26" s="34">
        <v>89663</v>
      </c>
      <c r="D26" s="39">
        <v>17</v>
      </c>
      <c r="E26" s="35">
        <v>19</v>
      </c>
      <c r="F26" s="35">
        <v>18</v>
      </c>
      <c r="G26" s="35" t="s">
        <v>9</v>
      </c>
      <c r="H26" s="37">
        <v>74</v>
      </c>
      <c r="I26" s="38"/>
      <c r="J26" s="23"/>
    </row>
    <row r="27" spans="1:10" ht="12.75">
      <c r="A27" s="57">
        <v>20</v>
      </c>
      <c r="B27" s="33" t="s">
        <v>153</v>
      </c>
      <c r="C27" s="34">
        <v>141403</v>
      </c>
      <c r="D27" s="35">
        <v>18</v>
      </c>
      <c r="E27" s="35">
        <v>18</v>
      </c>
      <c r="F27" s="35" t="s">
        <v>9</v>
      </c>
      <c r="G27" s="35">
        <v>15</v>
      </c>
      <c r="H27" s="37">
        <v>74</v>
      </c>
      <c r="I27" s="38"/>
      <c r="J27" s="23"/>
    </row>
    <row r="28" spans="1:10" ht="12.75">
      <c r="A28" s="57">
        <v>21</v>
      </c>
      <c r="B28" s="33" t="s">
        <v>151</v>
      </c>
      <c r="C28" s="34">
        <v>155837</v>
      </c>
      <c r="D28" s="35">
        <v>19</v>
      </c>
      <c r="E28" s="35">
        <v>21</v>
      </c>
      <c r="F28" s="35">
        <v>17</v>
      </c>
      <c r="G28" s="35" t="s">
        <v>8</v>
      </c>
      <c r="H28" s="37">
        <v>81</v>
      </c>
      <c r="I28" s="38"/>
      <c r="J28" s="23"/>
    </row>
    <row r="29" spans="1:10" ht="12.75">
      <c r="A29" s="57">
        <v>22</v>
      </c>
      <c r="B29" s="33" t="s">
        <v>152</v>
      </c>
      <c r="C29" s="34"/>
      <c r="D29" s="35">
        <v>20</v>
      </c>
      <c r="E29" s="35">
        <v>22</v>
      </c>
      <c r="F29" s="35" t="s">
        <v>9</v>
      </c>
      <c r="G29" s="35" t="s">
        <v>8</v>
      </c>
      <c r="H29" s="37">
        <v>89</v>
      </c>
      <c r="I29" s="38"/>
      <c r="J29" s="23"/>
    </row>
    <row r="30" spans="1:10" ht="12.75">
      <c r="A30" s="57">
        <v>23</v>
      </c>
      <c r="B30" s="33" t="s">
        <v>154</v>
      </c>
      <c r="C30" s="34">
        <v>154711</v>
      </c>
      <c r="D30" s="35" t="s">
        <v>8</v>
      </c>
      <c r="E30" s="35" t="s">
        <v>8</v>
      </c>
      <c r="F30" s="35" t="s">
        <v>8</v>
      </c>
      <c r="G30" s="35" t="s">
        <v>9</v>
      </c>
      <c r="H30" s="37">
        <v>92</v>
      </c>
      <c r="I30" s="38"/>
      <c r="J30" s="23"/>
    </row>
    <row r="31" spans="4:8" ht="12.75">
      <c r="D31" s="42"/>
      <c r="E31" s="42"/>
      <c r="F31" s="42"/>
      <c r="G31" s="42"/>
      <c r="H31" s="42"/>
    </row>
    <row r="32" spans="2:8" ht="12.75">
      <c r="B32" s="38" t="s">
        <v>107</v>
      </c>
      <c r="D32" s="43">
        <v>22</v>
      </c>
      <c r="E32" s="43">
        <v>22</v>
      </c>
      <c r="F32" s="43">
        <v>19</v>
      </c>
      <c r="G32" s="43">
        <v>15</v>
      </c>
      <c r="H32" s="42"/>
    </row>
    <row r="33" spans="2:8" ht="12.75">
      <c r="B33" s="38" t="s">
        <v>108</v>
      </c>
      <c r="D33" s="43">
        <v>0</v>
      </c>
      <c r="E33" s="43">
        <v>0</v>
      </c>
      <c r="F33" s="43">
        <v>3</v>
      </c>
      <c r="G33" s="43">
        <v>4</v>
      </c>
      <c r="H33" s="42"/>
    </row>
    <row r="34" spans="2:8" ht="12.75">
      <c r="B34" s="38" t="s">
        <v>109</v>
      </c>
      <c r="D34" s="43">
        <v>0</v>
      </c>
      <c r="E34" s="43">
        <v>0</v>
      </c>
      <c r="F34" s="43">
        <v>0</v>
      </c>
      <c r="G34" s="43">
        <v>0</v>
      </c>
      <c r="H34" s="42"/>
    </row>
    <row r="35" spans="2:8" ht="12.75">
      <c r="B35" s="38" t="s">
        <v>110</v>
      </c>
      <c r="D35" s="44">
        <v>22</v>
      </c>
      <c r="E35" s="44">
        <v>22</v>
      </c>
      <c r="F35" s="44">
        <v>22</v>
      </c>
      <c r="G35" s="44">
        <v>19</v>
      </c>
      <c r="H35" s="42"/>
    </row>
    <row r="36" spans="2:8" ht="12.75">
      <c r="B36" s="38" t="s">
        <v>111</v>
      </c>
      <c r="D36" s="43">
        <v>1</v>
      </c>
      <c r="E36" s="43">
        <v>1</v>
      </c>
      <c r="F36" s="43">
        <v>1</v>
      </c>
      <c r="G36" s="43">
        <v>4</v>
      </c>
      <c r="H36" s="42"/>
    </row>
    <row r="37" spans="2:7" ht="12.75">
      <c r="B37" s="38" t="s">
        <v>112</v>
      </c>
      <c r="D37" s="43">
        <v>23</v>
      </c>
      <c r="E37" s="43">
        <v>23</v>
      </c>
      <c r="F37" s="43">
        <v>23</v>
      </c>
      <c r="G37" s="43">
        <v>23</v>
      </c>
    </row>
    <row r="38" spans="4:7" ht="12.75">
      <c r="D38" s="42"/>
      <c r="E38" s="42"/>
      <c r="F38" s="42"/>
      <c r="G38" s="42"/>
    </row>
    <row r="39" spans="2:4" ht="12.75">
      <c r="B39" s="45" t="s">
        <v>113</v>
      </c>
      <c r="C39" s="46"/>
      <c r="D39" s="47"/>
    </row>
    <row r="40" spans="2:6" ht="12.75">
      <c r="B40" s="49" t="s">
        <v>115</v>
      </c>
      <c r="C40" s="50"/>
      <c r="D40" s="47"/>
      <c r="F40" s="51" t="s">
        <v>116</v>
      </c>
    </row>
    <row r="41" spans="2:4" ht="12.75">
      <c r="B41" s="52" t="s">
        <v>117</v>
      </c>
      <c r="C41" s="53"/>
      <c r="D41" s="54"/>
    </row>
  </sheetData>
  <conditionalFormatting sqref="D38:G38">
    <cfRule type="cellIs" priority="1" dxfId="0" operator="notEqual" stopIfTrue="1">
      <formula>0</formula>
    </cfRule>
  </conditionalFormatting>
  <printOptions/>
  <pageMargins left="0.75" right="0.75" top="0.53" bottom="0.54" header="0.5" footer="0.5"/>
  <pageSetup fitToHeight="1" fitToWidth="1" horizontalDpi="600" verticalDpi="600" orientation="landscape" paperSize="9" scale="8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49"/>
  <sheetViews>
    <sheetView zoomScale="75" zoomScaleNormal="75" workbookViewId="0" topLeftCell="A1">
      <pane xSplit="2" topLeftCell="C1" activePane="topRight" state="frozen"/>
      <selection pane="topLeft" activeCell="A1" sqref="A1"/>
      <selection pane="topRight" activeCell="K15" sqref="K15"/>
    </sheetView>
  </sheetViews>
  <sheetFormatPr defaultColWidth="9.140625" defaultRowHeight="12.75"/>
  <cols>
    <col min="1" max="1" width="5.57421875" style="0" customWidth="1"/>
    <col min="2" max="2" width="27.8515625" style="0" customWidth="1"/>
    <col min="3" max="3" width="10.140625" style="41" customWidth="1"/>
    <col min="4" max="9" width="11.57421875" style="23" customWidth="1"/>
    <col min="10" max="10" width="19.57421875" style="0" customWidth="1"/>
    <col min="11" max="15" width="8.28125" style="2" customWidth="1"/>
  </cols>
  <sheetData>
    <row r="2" spans="1:9" ht="20.25">
      <c r="A2" s="55" t="s">
        <v>157</v>
      </c>
      <c r="B2" s="19"/>
      <c r="C2" s="20"/>
      <c r="D2" s="21"/>
      <c r="E2" s="21"/>
      <c r="F2" s="21"/>
      <c r="G2" s="21"/>
      <c r="H2" s="21"/>
      <c r="I2" s="21"/>
    </row>
    <row r="3" spans="1:9" ht="20.25">
      <c r="A3" s="55" t="s">
        <v>158</v>
      </c>
      <c r="B3" s="19"/>
      <c r="C3" s="20"/>
      <c r="D3" s="21"/>
      <c r="E3" s="21"/>
      <c r="F3" s="21"/>
      <c r="G3" s="21"/>
      <c r="H3" s="21"/>
      <c r="I3" s="21"/>
    </row>
    <row r="4" spans="1:3" ht="20.25">
      <c r="A4" s="55" t="s">
        <v>70</v>
      </c>
      <c r="C4" s="22"/>
    </row>
    <row r="6" spans="1:15" s="27" customFormat="1" ht="18">
      <c r="A6" s="24" t="s">
        <v>71</v>
      </c>
      <c r="B6" s="24" t="s">
        <v>72</v>
      </c>
      <c r="C6" s="24" t="s">
        <v>73</v>
      </c>
      <c r="D6" s="25" t="s">
        <v>74</v>
      </c>
      <c r="E6" s="25" t="s">
        <v>75</v>
      </c>
      <c r="F6" s="25" t="s">
        <v>76</v>
      </c>
      <c r="G6" s="25" t="s">
        <v>77</v>
      </c>
      <c r="H6" s="25" t="s">
        <v>78</v>
      </c>
      <c r="I6" s="25" t="s">
        <v>79</v>
      </c>
      <c r="J6" s="26" t="s">
        <v>80</v>
      </c>
      <c r="K6" s="58" t="s">
        <v>10</v>
      </c>
      <c r="L6" s="58" t="s">
        <v>11</v>
      </c>
      <c r="M6" s="58" t="s">
        <v>5</v>
      </c>
      <c r="N6" s="58" t="s">
        <v>6</v>
      </c>
      <c r="O6" s="58" t="s">
        <v>7</v>
      </c>
    </row>
    <row r="7" spans="1:15" s="8" customFormat="1" ht="15.75" hidden="1">
      <c r="A7" s="56"/>
      <c r="B7" s="28"/>
      <c r="C7" s="29"/>
      <c r="D7" s="30"/>
      <c r="E7" s="30"/>
      <c r="F7" s="30"/>
      <c r="G7" s="30"/>
      <c r="H7" s="30"/>
      <c r="I7" s="31"/>
      <c r="J7" s="32"/>
      <c r="K7" s="59"/>
      <c r="L7" s="59"/>
      <c r="M7" s="59"/>
      <c r="N7" s="59"/>
      <c r="O7" s="59"/>
    </row>
    <row r="8" spans="1:16" ht="12.75">
      <c r="A8" s="57">
        <f aca="true" t="shared" si="0" ref="A8:A38">1+A7</f>
        <v>1</v>
      </c>
      <c r="B8" s="33"/>
      <c r="C8" s="34"/>
      <c r="D8" s="35"/>
      <c r="E8" s="35"/>
      <c r="F8" s="35"/>
      <c r="G8" s="35"/>
      <c r="H8" s="35"/>
      <c r="I8" s="37">
        <f aca="true" t="shared" si="1" ref="I8:I38">SUM(K8:O8)-MAX(K8:O8)</f>
        <v>0</v>
      </c>
      <c r="J8" s="33" t="s">
        <v>81</v>
      </c>
      <c r="K8" s="60" t="str">
        <f aca="true" t="shared" si="2" ref="K8:K38">IF(ISNUMBER(D8),D8,IF(D8="dsq",D$43+2,IF(D8="dnf",D$43+1,IF(D8="dns",D$45+1,"Error"))))</f>
        <v>Error</v>
      </c>
      <c r="L8" s="60" t="str">
        <f aca="true" t="shared" si="3" ref="L8:L38">IF(ISNUMBER(E8),E8,IF(E8="dsq",E$43+2,IF(E8="dnf",E$43+1,IF(E8="dns",E$45+1,"Error"))))</f>
        <v>Error</v>
      </c>
      <c r="M8" s="60" t="str">
        <f aca="true" t="shared" si="4" ref="M8:M38">IF(ISNUMBER(F8),F8,IF(F8="dsq",F$43+2,IF(F8="dnf",F$43+1,IF(F8="dns",F$45+1,"Error"))))</f>
        <v>Error</v>
      </c>
      <c r="N8" s="60" t="str">
        <f aca="true" t="shared" si="5" ref="N8:N38">IF(ISNUMBER(G8),G8,IF(G8="dsq",G$43+2,IF(G8="dnf",G$43+1,IF(G8="dns",G$45+1,"Error"))))</f>
        <v>Error</v>
      </c>
      <c r="O8" s="60" t="str">
        <f aca="true" t="shared" si="6" ref="O8:O38">IF(ISNUMBER(H8),H8,IF(H8="dsq",H$43+2,IF(H8="dnf",H$43+1,IF(H8="dns",H$45+1,"Error"))))</f>
        <v>Error</v>
      </c>
      <c r="P8" s="23"/>
    </row>
    <row r="9" spans="1:16" ht="12.75">
      <c r="A9" s="57">
        <f t="shared" si="0"/>
        <v>2</v>
      </c>
      <c r="B9" s="33"/>
      <c r="C9" s="34"/>
      <c r="D9" s="35"/>
      <c r="E9" s="35"/>
      <c r="F9" s="35"/>
      <c r="G9" s="35"/>
      <c r="H9" s="35"/>
      <c r="I9" s="37">
        <f t="shared" si="1"/>
        <v>0</v>
      </c>
      <c r="J9" s="33" t="s">
        <v>66</v>
      </c>
      <c r="K9" s="60" t="str">
        <f t="shared" si="2"/>
        <v>Error</v>
      </c>
      <c r="L9" s="60" t="str">
        <f t="shared" si="3"/>
        <v>Error</v>
      </c>
      <c r="M9" s="60" t="str">
        <f t="shared" si="4"/>
        <v>Error</v>
      </c>
      <c r="N9" s="60" t="str">
        <f t="shared" si="5"/>
        <v>Error</v>
      </c>
      <c r="O9" s="60" t="str">
        <f t="shared" si="6"/>
        <v>Error</v>
      </c>
      <c r="P9" s="23"/>
    </row>
    <row r="10" spans="1:16" ht="12.75">
      <c r="A10" s="57">
        <f t="shared" si="0"/>
        <v>3</v>
      </c>
      <c r="B10" s="33"/>
      <c r="C10" s="34"/>
      <c r="D10" s="35"/>
      <c r="E10" s="35"/>
      <c r="F10" s="35"/>
      <c r="G10" s="35"/>
      <c r="H10" s="35"/>
      <c r="I10" s="37">
        <f t="shared" si="1"/>
        <v>0</v>
      </c>
      <c r="J10" s="33" t="s">
        <v>67</v>
      </c>
      <c r="K10" s="60" t="str">
        <f t="shared" si="2"/>
        <v>Error</v>
      </c>
      <c r="L10" s="60" t="str">
        <f t="shared" si="3"/>
        <v>Error</v>
      </c>
      <c r="M10" s="60" t="str">
        <f t="shared" si="4"/>
        <v>Error</v>
      </c>
      <c r="N10" s="60" t="str">
        <f t="shared" si="5"/>
        <v>Error</v>
      </c>
      <c r="O10" s="60" t="str">
        <f t="shared" si="6"/>
        <v>Error</v>
      </c>
      <c r="P10" s="23"/>
    </row>
    <row r="11" spans="1:16" ht="12.75">
      <c r="A11" s="57">
        <f t="shared" si="0"/>
        <v>4</v>
      </c>
      <c r="B11" s="33"/>
      <c r="C11" s="34"/>
      <c r="D11" s="35"/>
      <c r="E11" s="35"/>
      <c r="F11" s="35"/>
      <c r="G11" s="35"/>
      <c r="H11" s="35"/>
      <c r="I11" s="37">
        <f t="shared" si="1"/>
        <v>0</v>
      </c>
      <c r="J11" s="33" t="s">
        <v>156</v>
      </c>
      <c r="K11" s="60" t="str">
        <f t="shared" si="2"/>
        <v>Error</v>
      </c>
      <c r="L11" s="60" t="str">
        <f t="shared" si="3"/>
        <v>Error</v>
      </c>
      <c r="M11" s="60" t="str">
        <f t="shared" si="4"/>
        <v>Error</v>
      </c>
      <c r="N11" s="60" t="str">
        <f t="shared" si="5"/>
        <v>Error</v>
      </c>
      <c r="O11" s="60" t="str">
        <f t="shared" si="6"/>
        <v>Error</v>
      </c>
      <c r="P11" s="23"/>
    </row>
    <row r="12" spans="1:16" ht="12.75">
      <c r="A12" s="57">
        <f t="shared" si="0"/>
        <v>5</v>
      </c>
      <c r="B12" s="33"/>
      <c r="C12" s="34"/>
      <c r="D12" s="35"/>
      <c r="E12" s="35"/>
      <c r="F12" s="35"/>
      <c r="G12" s="35"/>
      <c r="H12" s="35"/>
      <c r="I12" s="37">
        <f t="shared" si="1"/>
        <v>0</v>
      </c>
      <c r="J12" s="38"/>
      <c r="K12" s="60" t="str">
        <f t="shared" si="2"/>
        <v>Error</v>
      </c>
      <c r="L12" s="60" t="str">
        <f t="shared" si="3"/>
        <v>Error</v>
      </c>
      <c r="M12" s="60" t="str">
        <f t="shared" si="4"/>
        <v>Error</v>
      </c>
      <c r="N12" s="60" t="str">
        <f t="shared" si="5"/>
        <v>Error</v>
      </c>
      <c r="O12" s="60" t="str">
        <f t="shared" si="6"/>
        <v>Error</v>
      </c>
      <c r="P12" s="23"/>
    </row>
    <row r="13" spans="1:16" ht="12.75">
      <c r="A13" s="57">
        <f t="shared" si="0"/>
        <v>6</v>
      </c>
      <c r="B13" s="33"/>
      <c r="C13" s="34"/>
      <c r="D13" s="35"/>
      <c r="E13" s="35"/>
      <c r="F13" s="35"/>
      <c r="G13" s="35"/>
      <c r="H13" s="35"/>
      <c r="I13" s="37">
        <f t="shared" si="1"/>
        <v>0</v>
      </c>
      <c r="J13" s="38"/>
      <c r="K13" s="60" t="str">
        <f t="shared" si="2"/>
        <v>Error</v>
      </c>
      <c r="L13" s="60" t="str">
        <f t="shared" si="3"/>
        <v>Error</v>
      </c>
      <c r="M13" s="60" t="str">
        <f t="shared" si="4"/>
        <v>Error</v>
      </c>
      <c r="N13" s="60" t="str">
        <f t="shared" si="5"/>
        <v>Error</v>
      </c>
      <c r="O13" s="60" t="str">
        <f t="shared" si="6"/>
        <v>Error</v>
      </c>
      <c r="P13" s="23"/>
    </row>
    <row r="14" spans="1:16" ht="12.75">
      <c r="A14" s="57">
        <f t="shared" si="0"/>
        <v>7</v>
      </c>
      <c r="B14" s="33"/>
      <c r="C14" s="34"/>
      <c r="D14" s="35"/>
      <c r="E14" s="35"/>
      <c r="F14" s="35"/>
      <c r="G14" s="35"/>
      <c r="H14" s="35"/>
      <c r="I14" s="37">
        <f t="shared" si="1"/>
        <v>0</v>
      </c>
      <c r="J14" s="38"/>
      <c r="K14" s="60" t="str">
        <f t="shared" si="2"/>
        <v>Error</v>
      </c>
      <c r="L14" s="60" t="str">
        <f t="shared" si="3"/>
        <v>Error</v>
      </c>
      <c r="M14" s="60" t="str">
        <f t="shared" si="4"/>
        <v>Error</v>
      </c>
      <c r="N14" s="60" t="str">
        <f t="shared" si="5"/>
        <v>Error</v>
      </c>
      <c r="O14" s="60" t="str">
        <f t="shared" si="6"/>
        <v>Error</v>
      </c>
      <c r="P14" s="23"/>
    </row>
    <row r="15" spans="1:16" ht="12.75">
      <c r="A15" s="57">
        <f t="shared" si="0"/>
        <v>8</v>
      </c>
      <c r="B15" s="33"/>
      <c r="C15" s="34"/>
      <c r="D15" s="35"/>
      <c r="E15" s="35"/>
      <c r="F15" s="35"/>
      <c r="G15" s="35"/>
      <c r="H15" s="35"/>
      <c r="I15" s="37">
        <f t="shared" si="1"/>
        <v>0</v>
      </c>
      <c r="J15" s="38"/>
      <c r="K15" s="60" t="str">
        <f t="shared" si="2"/>
        <v>Error</v>
      </c>
      <c r="L15" s="60" t="str">
        <f t="shared" si="3"/>
        <v>Error</v>
      </c>
      <c r="M15" s="60" t="str">
        <f t="shared" si="4"/>
        <v>Error</v>
      </c>
      <c r="N15" s="60" t="str">
        <f t="shared" si="5"/>
        <v>Error</v>
      </c>
      <c r="O15" s="60" t="str">
        <f t="shared" si="6"/>
        <v>Error</v>
      </c>
      <c r="P15" s="23"/>
    </row>
    <row r="16" spans="1:16" ht="12.75">
      <c r="A16" s="57">
        <f t="shared" si="0"/>
        <v>9</v>
      </c>
      <c r="B16" s="33"/>
      <c r="C16" s="34"/>
      <c r="D16" s="35"/>
      <c r="E16" s="35"/>
      <c r="F16" s="35"/>
      <c r="G16" s="35"/>
      <c r="H16" s="35"/>
      <c r="I16" s="37">
        <f t="shared" si="1"/>
        <v>0</v>
      </c>
      <c r="J16" s="38"/>
      <c r="K16" s="60" t="str">
        <f t="shared" si="2"/>
        <v>Error</v>
      </c>
      <c r="L16" s="60" t="str">
        <f t="shared" si="3"/>
        <v>Error</v>
      </c>
      <c r="M16" s="60" t="str">
        <f t="shared" si="4"/>
        <v>Error</v>
      </c>
      <c r="N16" s="60" t="str">
        <f t="shared" si="5"/>
        <v>Error</v>
      </c>
      <c r="O16" s="60" t="str">
        <f t="shared" si="6"/>
        <v>Error</v>
      </c>
      <c r="P16" s="23"/>
    </row>
    <row r="17" spans="1:16" ht="12.75">
      <c r="A17" s="57">
        <f t="shared" si="0"/>
        <v>10</v>
      </c>
      <c r="B17" s="33"/>
      <c r="C17" s="34"/>
      <c r="D17" s="35"/>
      <c r="E17" s="35"/>
      <c r="F17" s="35"/>
      <c r="G17" s="35"/>
      <c r="H17" s="35"/>
      <c r="I17" s="37">
        <f t="shared" si="1"/>
        <v>0</v>
      </c>
      <c r="J17" s="38"/>
      <c r="K17" s="60" t="str">
        <f t="shared" si="2"/>
        <v>Error</v>
      </c>
      <c r="L17" s="60" t="str">
        <f t="shared" si="3"/>
        <v>Error</v>
      </c>
      <c r="M17" s="60" t="str">
        <f t="shared" si="4"/>
        <v>Error</v>
      </c>
      <c r="N17" s="60" t="str">
        <f t="shared" si="5"/>
        <v>Error</v>
      </c>
      <c r="O17" s="60" t="str">
        <f t="shared" si="6"/>
        <v>Error</v>
      </c>
      <c r="P17" s="23"/>
    </row>
    <row r="18" spans="1:16" ht="12.75">
      <c r="A18" s="57">
        <f t="shared" si="0"/>
        <v>11</v>
      </c>
      <c r="B18" s="33"/>
      <c r="C18" s="34"/>
      <c r="D18" s="35"/>
      <c r="E18" s="35"/>
      <c r="F18" s="35"/>
      <c r="G18" s="35"/>
      <c r="H18" s="35"/>
      <c r="I18" s="37">
        <f t="shared" si="1"/>
        <v>0</v>
      </c>
      <c r="J18" s="38"/>
      <c r="K18" s="60" t="str">
        <f t="shared" si="2"/>
        <v>Error</v>
      </c>
      <c r="L18" s="60" t="str">
        <f t="shared" si="3"/>
        <v>Error</v>
      </c>
      <c r="M18" s="60" t="str">
        <f t="shared" si="4"/>
        <v>Error</v>
      </c>
      <c r="N18" s="60" t="str">
        <f t="shared" si="5"/>
        <v>Error</v>
      </c>
      <c r="O18" s="60" t="str">
        <f t="shared" si="6"/>
        <v>Error</v>
      </c>
      <c r="P18" s="23"/>
    </row>
    <row r="19" spans="1:16" ht="12.75">
      <c r="A19" s="57">
        <f t="shared" si="0"/>
        <v>12</v>
      </c>
      <c r="B19" s="33"/>
      <c r="C19" s="34"/>
      <c r="D19" s="35"/>
      <c r="E19" s="35"/>
      <c r="F19" s="35"/>
      <c r="G19" s="35"/>
      <c r="H19" s="35"/>
      <c r="I19" s="37">
        <f t="shared" si="1"/>
        <v>0</v>
      </c>
      <c r="J19" s="38"/>
      <c r="K19" s="60" t="str">
        <f t="shared" si="2"/>
        <v>Error</v>
      </c>
      <c r="L19" s="60" t="str">
        <f t="shared" si="3"/>
        <v>Error</v>
      </c>
      <c r="M19" s="60" t="str">
        <f t="shared" si="4"/>
        <v>Error</v>
      </c>
      <c r="N19" s="60" t="str">
        <f t="shared" si="5"/>
        <v>Error</v>
      </c>
      <c r="O19" s="60" t="str">
        <f t="shared" si="6"/>
        <v>Error</v>
      </c>
      <c r="P19" s="23"/>
    </row>
    <row r="20" spans="1:16" ht="12.75">
      <c r="A20" s="57">
        <f t="shared" si="0"/>
        <v>13</v>
      </c>
      <c r="B20" s="33"/>
      <c r="C20" s="34"/>
      <c r="D20" s="35"/>
      <c r="E20" s="35"/>
      <c r="F20" s="35"/>
      <c r="G20" s="35"/>
      <c r="H20" s="35"/>
      <c r="I20" s="37">
        <f t="shared" si="1"/>
        <v>0</v>
      </c>
      <c r="J20" s="38"/>
      <c r="K20" s="60" t="str">
        <f t="shared" si="2"/>
        <v>Error</v>
      </c>
      <c r="L20" s="60" t="str">
        <f t="shared" si="3"/>
        <v>Error</v>
      </c>
      <c r="M20" s="60" t="str">
        <f t="shared" si="4"/>
        <v>Error</v>
      </c>
      <c r="N20" s="60" t="str">
        <f t="shared" si="5"/>
        <v>Error</v>
      </c>
      <c r="O20" s="60" t="str">
        <f t="shared" si="6"/>
        <v>Error</v>
      </c>
      <c r="P20" s="23"/>
    </row>
    <row r="21" spans="1:16" ht="12.75">
      <c r="A21" s="57">
        <f t="shared" si="0"/>
        <v>14</v>
      </c>
      <c r="B21" s="33"/>
      <c r="C21" s="40"/>
      <c r="D21" s="35"/>
      <c r="E21" s="35"/>
      <c r="F21" s="35"/>
      <c r="G21" s="35"/>
      <c r="H21" s="35"/>
      <c r="I21" s="37">
        <f t="shared" si="1"/>
        <v>0</v>
      </c>
      <c r="J21" s="38"/>
      <c r="K21" s="60" t="str">
        <f t="shared" si="2"/>
        <v>Error</v>
      </c>
      <c r="L21" s="60" t="str">
        <f t="shared" si="3"/>
        <v>Error</v>
      </c>
      <c r="M21" s="60" t="str">
        <f t="shared" si="4"/>
        <v>Error</v>
      </c>
      <c r="N21" s="60" t="str">
        <f t="shared" si="5"/>
        <v>Error</v>
      </c>
      <c r="O21" s="60" t="str">
        <f t="shared" si="6"/>
        <v>Error</v>
      </c>
      <c r="P21" s="23"/>
    </row>
    <row r="22" spans="1:16" ht="12.75">
      <c r="A22" s="57">
        <f t="shared" si="0"/>
        <v>15</v>
      </c>
      <c r="B22" s="33"/>
      <c r="C22" s="34"/>
      <c r="D22" s="35"/>
      <c r="E22" s="35"/>
      <c r="F22" s="35"/>
      <c r="G22" s="35"/>
      <c r="H22" s="35"/>
      <c r="I22" s="37">
        <f t="shared" si="1"/>
        <v>0</v>
      </c>
      <c r="J22" s="38"/>
      <c r="K22" s="60" t="str">
        <f t="shared" si="2"/>
        <v>Error</v>
      </c>
      <c r="L22" s="60" t="str">
        <f t="shared" si="3"/>
        <v>Error</v>
      </c>
      <c r="M22" s="60" t="str">
        <f t="shared" si="4"/>
        <v>Error</v>
      </c>
      <c r="N22" s="60" t="str">
        <f t="shared" si="5"/>
        <v>Error</v>
      </c>
      <c r="O22" s="60" t="str">
        <f t="shared" si="6"/>
        <v>Error</v>
      </c>
      <c r="P22" s="23"/>
    </row>
    <row r="23" spans="1:16" ht="12.75">
      <c r="A23" s="57">
        <f t="shared" si="0"/>
        <v>16</v>
      </c>
      <c r="B23" s="33"/>
      <c r="C23" s="34"/>
      <c r="D23" s="35"/>
      <c r="E23" s="35"/>
      <c r="F23" s="35"/>
      <c r="G23" s="35"/>
      <c r="H23" s="35"/>
      <c r="I23" s="37">
        <f t="shared" si="1"/>
        <v>0</v>
      </c>
      <c r="J23" s="33"/>
      <c r="K23" s="60" t="str">
        <f t="shared" si="2"/>
        <v>Error</v>
      </c>
      <c r="L23" s="60" t="str">
        <f t="shared" si="3"/>
        <v>Error</v>
      </c>
      <c r="M23" s="60" t="str">
        <f t="shared" si="4"/>
        <v>Error</v>
      </c>
      <c r="N23" s="60" t="str">
        <f t="shared" si="5"/>
        <v>Error</v>
      </c>
      <c r="O23" s="60" t="str">
        <f t="shared" si="6"/>
        <v>Error</v>
      </c>
      <c r="P23" s="23"/>
    </row>
    <row r="24" spans="1:16" ht="12.75">
      <c r="A24" s="57">
        <f t="shared" si="0"/>
        <v>17</v>
      </c>
      <c r="B24" s="33"/>
      <c r="C24" s="34"/>
      <c r="D24" s="35"/>
      <c r="E24" s="35"/>
      <c r="F24" s="35"/>
      <c r="G24" s="35"/>
      <c r="H24" s="35"/>
      <c r="I24" s="37">
        <f t="shared" si="1"/>
        <v>0</v>
      </c>
      <c r="J24" s="38"/>
      <c r="K24" s="60" t="str">
        <f t="shared" si="2"/>
        <v>Error</v>
      </c>
      <c r="L24" s="60" t="str">
        <f t="shared" si="3"/>
        <v>Error</v>
      </c>
      <c r="M24" s="60" t="str">
        <f t="shared" si="4"/>
        <v>Error</v>
      </c>
      <c r="N24" s="60" t="str">
        <f t="shared" si="5"/>
        <v>Error</v>
      </c>
      <c r="O24" s="60" t="str">
        <f t="shared" si="6"/>
        <v>Error</v>
      </c>
      <c r="P24" s="23"/>
    </row>
    <row r="25" spans="1:16" ht="12.75">
      <c r="A25" s="57">
        <f t="shared" si="0"/>
        <v>18</v>
      </c>
      <c r="B25" s="33"/>
      <c r="C25" s="34"/>
      <c r="D25" s="35"/>
      <c r="E25" s="35"/>
      <c r="F25" s="35"/>
      <c r="G25" s="35"/>
      <c r="H25" s="35"/>
      <c r="I25" s="37">
        <f t="shared" si="1"/>
        <v>0</v>
      </c>
      <c r="J25" s="38"/>
      <c r="K25" s="60" t="str">
        <f t="shared" si="2"/>
        <v>Error</v>
      </c>
      <c r="L25" s="60" t="str">
        <f t="shared" si="3"/>
        <v>Error</v>
      </c>
      <c r="M25" s="60" t="str">
        <f t="shared" si="4"/>
        <v>Error</v>
      </c>
      <c r="N25" s="60" t="str">
        <f t="shared" si="5"/>
        <v>Error</v>
      </c>
      <c r="O25" s="60" t="str">
        <f t="shared" si="6"/>
        <v>Error</v>
      </c>
      <c r="P25" s="23"/>
    </row>
    <row r="26" spans="1:16" ht="12.75">
      <c r="A26" s="57">
        <f t="shared" si="0"/>
        <v>19</v>
      </c>
      <c r="B26" s="33"/>
      <c r="C26" s="34"/>
      <c r="D26" s="35"/>
      <c r="E26" s="35"/>
      <c r="F26" s="35"/>
      <c r="G26" s="35"/>
      <c r="H26" s="35"/>
      <c r="I26" s="37">
        <f t="shared" si="1"/>
        <v>0</v>
      </c>
      <c r="J26" s="38"/>
      <c r="K26" s="60" t="str">
        <f t="shared" si="2"/>
        <v>Error</v>
      </c>
      <c r="L26" s="60" t="str">
        <f t="shared" si="3"/>
        <v>Error</v>
      </c>
      <c r="M26" s="60" t="str">
        <f t="shared" si="4"/>
        <v>Error</v>
      </c>
      <c r="N26" s="60" t="str">
        <f t="shared" si="5"/>
        <v>Error</v>
      </c>
      <c r="O26" s="60" t="str">
        <f t="shared" si="6"/>
        <v>Error</v>
      </c>
      <c r="P26" s="23"/>
    </row>
    <row r="27" spans="1:16" ht="12.75">
      <c r="A27" s="57">
        <f t="shared" si="0"/>
        <v>20</v>
      </c>
      <c r="B27" s="33"/>
      <c r="C27" s="34"/>
      <c r="D27" s="35"/>
      <c r="E27" s="35"/>
      <c r="F27" s="35"/>
      <c r="G27" s="35"/>
      <c r="H27" s="35"/>
      <c r="I27" s="37">
        <f t="shared" si="1"/>
        <v>0</v>
      </c>
      <c r="J27" s="38"/>
      <c r="K27" s="60" t="str">
        <f t="shared" si="2"/>
        <v>Error</v>
      </c>
      <c r="L27" s="60" t="str">
        <f t="shared" si="3"/>
        <v>Error</v>
      </c>
      <c r="M27" s="60" t="str">
        <f t="shared" si="4"/>
        <v>Error</v>
      </c>
      <c r="N27" s="60" t="str">
        <f t="shared" si="5"/>
        <v>Error</v>
      </c>
      <c r="O27" s="60" t="str">
        <f t="shared" si="6"/>
        <v>Error</v>
      </c>
      <c r="P27" s="23"/>
    </row>
    <row r="28" spans="1:16" ht="12.75">
      <c r="A28" s="57">
        <f t="shared" si="0"/>
        <v>21</v>
      </c>
      <c r="B28" s="33"/>
      <c r="C28" s="34"/>
      <c r="D28" s="35"/>
      <c r="E28" s="35"/>
      <c r="F28" s="35"/>
      <c r="G28" s="35"/>
      <c r="H28" s="35"/>
      <c r="I28" s="37">
        <f t="shared" si="1"/>
        <v>0</v>
      </c>
      <c r="J28" s="38"/>
      <c r="K28" s="60" t="str">
        <f t="shared" si="2"/>
        <v>Error</v>
      </c>
      <c r="L28" s="60" t="str">
        <f t="shared" si="3"/>
        <v>Error</v>
      </c>
      <c r="M28" s="60" t="str">
        <f t="shared" si="4"/>
        <v>Error</v>
      </c>
      <c r="N28" s="60" t="str">
        <f t="shared" si="5"/>
        <v>Error</v>
      </c>
      <c r="O28" s="60" t="str">
        <f t="shared" si="6"/>
        <v>Error</v>
      </c>
      <c r="P28" s="23"/>
    </row>
    <row r="29" spans="1:16" ht="12.75">
      <c r="A29" s="57">
        <f t="shared" si="0"/>
        <v>22</v>
      </c>
      <c r="B29" s="33"/>
      <c r="C29" s="34"/>
      <c r="D29" s="35"/>
      <c r="E29" s="35"/>
      <c r="F29" s="35"/>
      <c r="G29" s="35"/>
      <c r="H29" s="35"/>
      <c r="I29" s="37">
        <f t="shared" si="1"/>
        <v>0</v>
      </c>
      <c r="J29" s="38"/>
      <c r="K29" s="60" t="str">
        <f t="shared" si="2"/>
        <v>Error</v>
      </c>
      <c r="L29" s="60" t="str">
        <f t="shared" si="3"/>
        <v>Error</v>
      </c>
      <c r="M29" s="60" t="str">
        <f t="shared" si="4"/>
        <v>Error</v>
      </c>
      <c r="N29" s="60" t="str">
        <f t="shared" si="5"/>
        <v>Error</v>
      </c>
      <c r="O29" s="60" t="str">
        <f t="shared" si="6"/>
        <v>Error</v>
      </c>
      <c r="P29" s="23"/>
    </row>
    <row r="30" spans="1:16" ht="12.75">
      <c r="A30" s="57">
        <f t="shared" si="0"/>
        <v>23</v>
      </c>
      <c r="B30" s="33"/>
      <c r="C30" s="34"/>
      <c r="D30" s="35"/>
      <c r="E30" s="35"/>
      <c r="F30" s="35"/>
      <c r="G30" s="35"/>
      <c r="H30" s="35"/>
      <c r="I30" s="37">
        <f t="shared" si="1"/>
        <v>0</v>
      </c>
      <c r="J30" s="38"/>
      <c r="K30" s="60" t="str">
        <f t="shared" si="2"/>
        <v>Error</v>
      </c>
      <c r="L30" s="60" t="str">
        <f t="shared" si="3"/>
        <v>Error</v>
      </c>
      <c r="M30" s="60" t="str">
        <f t="shared" si="4"/>
        <v>Error</v>
      </c>
      <c r="N30" s="60" t="str">
        <f t="shared" si="5"/>
        <v>Error</v>
      </c>
      <c r="O30" s="60" t="str">
        <f t="shared" si="6"/>
        <v>Error</v>
      </c>
      <c r="P30" s="23"/>
    </row>
    <row r="31" spans="1:16" ht="12.75">
      <c r="A31" s="57">
        <f t="shared" si="0"/>
        <v>24</v>
      </c>
      <c r="B31" s="33"/>
      <c r="C31" s="34"/>
      <c r="D31" s="35"/>
      <c r="E31" s="35"/>
      <c r="F31" s="35"/>
      <c r="G31" s="35"/>
      <c r="H31" s="35"/>
      <c r="I31" s="37">
        <f t="shared" si="1"/>
        <v>0</v>
      </c>
      <c r="J31" s="38"/>
      <c r="K31" s="60" t="str">
        <f t="shared" si="2"/>
        <v>Error</v>
      </c>
      <c r="L31" s="60" t="str">
        <f t="shared" si="3"/>
        <v>Error</v>
      </c>
      <c r="M31" s="60" t="str">
        <f t="shared" si="4"/>
        <v>Error</v>
      </c>
      <c r="N31" s="60" t="str">
        <f t="shared" si="5"/>
        <v>Error</v>
      </c>
      <c r="O31" s="60" t="str">
        <f t="shared" si="6"/>
        <v>Error</v>
      </c>
      <c r="P31" s="23"/>
    </row>
    <row r="32" spans="1:16" ht="12.75">
      <c r="A32" s="57">
        <f t="shared" si="0"/>
        <v>25</v>
      </c>
      <c r="B32" s="33"/>
      <c r="C32" s="34"/>
      <c r="D32" s="35"/>
      <c r="E32" s="35"/>
      <c r="F32" s="35"/>
      <c r="G32" s="35"/>
      <c r="H32" s="35"/>
      <c r="I32" s="37">
        <f t="shared" si="1"/>
        <v>0</v>
      </c>
      <c r="J32" s="33"/>
      <c r="K32" s="60" t="str">
        <f t="shared" si="2"/>
        <v>Error</v>
      </c>
      <c r="L32" s="60" t="str">
        <f t="shared" si="3"/>
        <v>Error</v>
      </c>
      <c r="M32" s="60" t="str">
        <f t="shared" si="4"/>
        <v>Error</v>
      </c>
      <c r="N32" s="60" t="str">
        <f t="shared" si="5"/>
        <v>Error</v>
      </c>
      <c r="O32" s="60" t="str">
        <f t="shared" si="6"/>
        <v>Error</v>
      </c>
      <c r="P32" s="23"/>
    </row>
    <row r="33" spans="1:16" ht="12.75">
      <c r="A33" s="57">
        <f t="shared" si="0"/>
        <v>26</v>
      </c>
      <c r="B33" s="33"/>
      <c r="C33" s="34"/>
      <c r="D33" s="35"/>
      <c r="E33" s="35"/>
      <c r="F33" s="35"/>
      <c r="G33" s="35"/>
      <c r="H33" s="35"/>
      <c r="I33" s="37">
        <f t="shared" si="1"/>
        <v>0</v>
      </c>
      <c r="J33" s="38"/>
      <c r="K33" s="60" t="str">
        <f t="shared" si="2"/>
        <v>Error</v>
      </c>
      <c r="L33" s="60" t="str">
        <f t="shared" si="3"/>
        <v>Error</v>
      </c>
      <c r="M33" s="60" t="str">
        <f t="shared" si="4"/>
        <v>Error</v>
      </c>
      <c r="N33" s="60" t="str">
        <f t="shared" si="5"/>
        <v>Error</v>
      </c>
      <c r="O33" s="60" t="str">
        <f t="shared" si="6"/>
        <v>Error</v>
      </c>
      <c r="P33" s="23"/>
    </row>
    <row r="34" spans="1:16" ht="12.75">
      <c r="A34" s="57">
        <f t="shared" si="0"/>
        <v>27</v>
      </c>
      <c r="B34" s="33"/>
      <c r="C34" s="34"/>
      <c r="D34" s="35"/>
      <c r="E34" s="35"/>
      <c r="F34" s="35"/>
      <c r="G34" s="35"/>
      <c r="H34" s="35"/>
      <c r="I34" s="37">
        <f t="shared" si="1"/>
        <v>0</v>
      </c>
      <c r="J34" s="38"/>
      <c r="K34" s="60" t="str">
        <f t="shared" si="2"/>
        <v>Error</v>
      </c>
      <c r="L34" s="60" t="str">
        <f t="shared" si="3"/>
        <v>Error</v>
      </c>
      <c r="M34" s="60" t="str">
        <f t="shared" si="4"/>
        <v>Error</v>
      </c>
      <c r="N34" s="60" t="str">
        <f t="shared" si="5"/>
        <v>Error</v>
      </c>
      <c r="O34" s="60" t="str">
        <f t="shared" si="6"/>
        <v>Error</v>
      </c>
      <c r="P34" s="23"/>
    </row>
    <row r="35" spans="1:16" ht="12.75">
      <c r="A35" s="57">
        <f t="shared" si="0"/>
        <v>28</v>
      </c>
      <c r="B35" s="33"/>
      <c r="C35" s="34"/>
      <c r="D35" s="35"/>
      <c r="E35" s="35"/>
      <c r="F35" s="35"/>
      <c r="G35" s="35"/>
      <c r="H35" s="35"/>
      <c r="I35" s="37">
        <f t="shared" si="1"/>
        <v>0</v>
      </c>
      <c r="J35" s="38"/>
      <c r="K35" s="60" t="str">
        <f t="shared" si="2"/>
        <v>Error</v>
      </c>
      <c r="L35" s="60" t="str">
        <f t="shared" si="3"/>
        <v>Error</v>
      </c>
      <c r="M35" s="60" t="str">
        <f t="shared" si="4"/>
        <v>Error</v>
      </c>
      <c r="N35" s="60" t="str">
        <f t="shared" si="5"/>
        <v>Error</v>
      </c>
      <c r="O35" s="60" t="str">
        <f t="shared" si="6"/>
        <v>Error</v>
      </c>
      <c r="P35" s="23"/>
    </row>
    <row r="36" spans="1:16" ht="12.75">
      <c r="A36" s="57">
        <f t="shared" si="0"/>
        <v>29</v>
      </c>
      <c r="B36" s="33"/>
      <c r="C36" s="34"/>
      <c r="D36" s="35"/>
      <c r="E36" s="35"/>
      <c r="F36" s="35"/>
      <c r="G36" s="35"/>
      <c r="H36" s="35"/>
      <c r="I36" s="37">
        <f t="shared" si="1"/>
        <v>0</v>
      </c>
      <c r="J36" s="38"/>
      <c r="K36" s="60" t="str">
        <f t="shared" si="2"/>
        <v>Error</v>
      </c>
      <c r="L36" s="60" t="str">
        <f t="shared" si="3"/>
        <v>Error</v>
      </c>
      <c r="M36" s="60" t="str">
        <f t="shared" si="4"/>
        <v>Error</v>
      </c>
      <c r="N36" s="60" t="str">
        <f t="shared" si="5"/>
        <v>Error</v>
      </c>
      <c r="O36" s="60" t="str">
        <f t="shared" si="6"/>
        <v>Error</v>
      </c>
      <c r="P36" s="23"/>
    </row>
    <row r="37" spans="1:16" ht="12.75">
      <c r="A37" s="57">
        <f t="shared" si="0"/>
        <v>30</v>
      </c>
      <c r="B37" s="33"/>
      <c r="C37" s="34"/>
      <c r="D37" s="35"/>
      <c r="E37" s="35"/>
      <c r="F37" s="35"/>
      <c r="G37" s="35"/>
      <c r="H37" s="35"/>
      <c r="I37" s="37">
        <f t="shared" si="1"/>
        <v>0</v>
      </c>
      <c r="J37" s="38"/>
      <c r="K37" s="60" t="str">
        <f t="shared" si="2"/>
        <v>Error</v>
      </c>
      <c r="L37" s="60" t="str">
        <f t="shared" si="3"/>
        <v>Error</v>
      </c>
      <c r="M37" s="60" t="str">
        <f t="shared" si="4"/>
        <v>Error</v>
      </c>
      <c r="N37" s="60" t="str">
        <f t="shared" si="5"/>
        <v>Error</v>
      </c>
      <c r="O37" s="60" t="str">
        <f t="shared" si="6"/>
        <v>Error</v>
      </c>
      <c r="P37" s="23"/>
    </row>
    <row r="38" spans="1:16" ht="12.75">
      <c r="A38" s="57">
        <f t="shared" si="0"/>
        <v>31</v>
      </c>
      <c r="B38" s="33"/>
      <c r="C38" s="34"/>
      <c r="D38" s="35"/>
      <c r="E38" s="35"/>
      <c r="F38" s="35"/>
      <c r="G38" s="35"/>
      <c r="H38" s="35"/>
      <c r="I38" s="37">
        <f t="shared" si="1"/>
        <v>0</v>
      </c>
      <c r="J38" s="38"/>
      <c r="K38" s="60" t="str">
        <f t="shared" si="2"/>
        <v>Error</v>
      </c>
      <c r="L38" s="60" t="str">
        <f t="shared" si="3"/>
        <v>Error</v>
      </c>
      <c r="M38" s="60" t="str">
        <f t="shared" si="4"/>
        <v>Error</v>
      </c>
      <c r="N38" s="60" t="str">
        <f t="shared" si="5"/>
        <v>Error</v>
      </c>
      <c r="O38" s="60" t="str">
        <f t="shared" si="6"/>
        <v>Error</v>
      </c>
      <c r="P38" s="23"/>
    </row>
    <row r="39" spans="4:9" ht="12.75">
      <c r="D39" s="42"/>
      <c r="E39" s="42"/>
      <c r="F39" s="42"/>
      <c r="G39" s="42"/>
      <c r="H39" s="42"/>
      <c r="I39" s="42"/>
    </row>
    <row r="40" spans="2:9" ht="12.75">
      <c r="B40" s="38" t="s">
        <v>107</v>
      </c>
      <c r="D40" s="43">
        <f>COUNT(D8:D38)</f>
        <v>0</v>
      </c>
      <c r="E40" s="43">
        <f>COUNT(E8:E38)</f>
        <v>0</v>
      </c>
      <c r="F40" s="43">
        <f>COUNT(F8:F38)</f>
        <v>0</v>
      </c>
      <c r="G40" s="43">
        <f>COUNT(G8:G38)</f>
        <v>0</v>
      </c>
      <c r="H40" s="43">
        <f>COUNT(H8:H38)</f>
        <v>0</v>
      </c>
      <c r="I40" s="42"/>
    </row>
    <row r="41" spans="2:9" ht="12.75">
      <c r="B41" s="38" t="s">
        <v>108</v>
      </c>
      <c r="D41" s="43">
        <f>COUNTIF(D8:D38,"dnf")</f>
        <v>0</v>
      </c>
      <c r="E41" s="43">
        <f>COUNTIF(E8:E38,"dnf")</f>
        <v>0</v>
      </c>
      <c r="F41" s="43">
        <f>COUNTIF(F8:F38,"dnf")</f>
        <v>0</v>
      </c>
      <c r="G41" s="43">
        <f>COUNTIF(G8:G38,"dnf")</f>
        <v>0</v>
      </c>
      <c r="H41" s="43">
        <f>COUNTIF(H8:H38,"dnf")</f>
        <v>0</v>
      </c>
      <c r="I41" s="42"/>
    </row>
    <row r="42" spans="2:9" ht="12.75">
      <c r="B42" s="38" t="s">
        <v>109</v>
      </c>
      <c r="D42" s="43">
        <f>COUNTIF(D8:D38,"dsq")</f>
        <v>0</v>
      </c>
      <c r="E42" s="43">
        <f>COUNTIF(E8:E38,"dsq")</f>
        <v>0</v>
      </c>
      <c r="F42" s="43">
        <f>COUNTIF(F8:F38,"dsq")</f>
        <v>0</v>
      </c>
      <c r="G42" s="43">
        <f>COUNTIF(G8:G38,"dsq")</f>
        <v>0</v>
      </c>
      <c r="H42" s="43">
        <f>COUNTIF(H8:H38,"dsq")</f>
        <v>0</v>
      </c>
      <c r="I42" s="42"/>
    </row>
    <row r="43" spans="2:9" ht="12.75">
      <c r="B43" s="38" t="s">
        <v>110</v>
      </c>
      <c r="D43" s="44">
        <f>MAX($A8:$A38)-D44</f>
        <v>31</v>
      </c>
      <c r="E43" s="44">
        <f>MAX($A8:$A38)-E44</f>
        <v>31</v>
      </c>
      <c r="F43" s="44">
        <f>MAX($A8:$A38)-F44</f>
        <v>31</v>
      </c>
      <c r="G43" s="44">
        <f>MAX($A8:$A38)-G44</f>
        <v>31</v>
      </c>
      <c r="H43" s="44">
        <f>MAX($A8:$A38)-H44</f>
        <v>31</v>
      </c>
      <c r="I43" s="42"/>
    </row>
    <row r="44" spans="2:9" ht="12.75">
      <c r="B44" s="38" t="s">
        <v>111</v>
      </c>
      <c r="D44" s="43">
        <f>COUNTIF(D8:D38,"dns")</f>
        <v>0</v>
      </c>
      <c r="E44" s="43">
        <f>COUNTIF(E8:E38,"dns")</f>
        <v>0</v>
      </c>
      <c r="F44" s="43">
        <f>COUNTIF(F8:F38,"dns")</f>
        <v>0</v>
      </c>
      <c r="G44" s="43">
        <f>COUNTIF(G8:G38,"dns")</f>
        <v>0</v>
      </c>
      <c r="H44" s="43">
        <f>COUNTIF(H8:H38,"dns")</f>
        <v>0</v>
      </c>
      <c r="I44" s="42"/>
    </row>
    <row r="45" spans="2:8" ht="12.75">
      <c r="B45" s="38" t="s">
        <v>112</v>
      </c>
      <c r="D45" s="43">
        <f>D44+D43</f>
        <v>31</v>
      </c>
      <c r="E45" s="43">
        <f>E44+E43</f>
        <v>31</v>
      </c>
      <c r="F45" s="43">
        <f>F44+F43</f>
        <v>31</v>
      </c>
      <c r="G45" s="43">
        <f>G44+G43</f>
        <v>31</v>
      </c>
      <c r="H45" s="43">
        <f>H44+H43</f>
        <v>31</v>
      </c>
    </row>
    <row r="46" spans="4:8" ht="12.75">
      <c r="D46" s="42"/>
      <c r="E46" s="42"/>
      <c r="F46" s="42"/>
      <c r="G46" s="42"/>
      <c r="H46" s="42"/>
    </row>
    <row r="47" spans="2:6" ht="12.75">
      <c r="B47" s="45" t="s">
        <v>113</v>
      </c>
      <c r="C47" s="46"/>
      <c r="D47" s="47"/>
      <c r="F47" s="48" t="s">
        <v>114</v>
      </c>
    </row>
    <row r="48" spans="2:6" ht="12.75">
      <c r="B48" s="49" t="s">
        <v>115</v>
      </c>
      <c r="C48" s="50"/>
      <c r="D48" s="47"/>
      <c r="F48" s="51" t="s">
        <v>116</v>
      </c>
    </row>
    <row r="49" spans="2:4" ht="12.75">
      <c r="B49" s="52" t="s">
        <v>117</v>
      </c>
      <c r="C49" s="53"/>
      <c r="D49" s="54"/>
    </row>
  </sheetData>
  <conditionalFormatting sqref="K8:O38">
    <cfRule type="cellIs" priority="1" dxfId="0" operator="equal" stopIfTrue="1">
      <formula>"error"</formula>
    </cfRule>
  </conditionalFormatting>
  <conditionalFormatting sqref="D46:H46">
    <cfRule type="cellIs" priority="2" dxfId="0" operator="notEqual" stopIfTrue="1">
      <formula>0</formula>
    </cfRule>
  </conditionalFormatting>
  <printOptions/>
  <pageMargins left="0.75" right="0.75" top="0.53" bottom="0.54" header="0.5" footer="0.5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J.A.WIND</dc:creator>
  <cp:keywords/>
  <dc:description/>
  <cp:lastModifiedBy>mu50391</cp:lastModifiedBy>
  <cp:lastPrinted>2005-01-15T05:36:24Z</cp:lastPrinted>
  <dcterms:created xsi:type="dcterms:W3CDTF">2001-10-28T16:50:29Z</dcterms:created>
  <dcterms:modified xsi:type="dcterms:W3CDTF">2005-06-28T09:20:38Z</dcterms:modified>
  <cp:category/>
  <cp:version/>
  <cp:contentType/>
  <cp:contentStatus/>
</cp:coreProperties>
</file>