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20" yWindow="65521" windowWidth="7665" windowHeight="8715" activeTab="0"/>
  </bookViews>
  <sheets>
    <sheet name="2005 results" sheetId="1" r:id="rId1"/>
    <sheet name="2004" sheetId="2" r:id="rId2"/>
    <sheet name="2003" sheetId="3" r:id="rId3"/>
    <sheet name="2002" sheetId="4" r:id="rId4"/>
    <sheet name="2001" sheetId="5" r:id="rId5"/>
    <sheet name="2000" sheetId="6" r:id="rId6"/>
    <sheet name="1999" sheetId="7" r:id="rId7"/>
    <sheet name="1998" sheetId="8" r:id="rId8"/>
    <sheet name="1997" sheetId="9" r:id="rId9"/>
    <sheet name="1995" sheetId="10" r:id="rId10"/>
    <sheet name="Blank" sheetId="11" r:id="rId11"/>
  </sheets>
  <definedNames>
    <definedName name="_xlnm.Print_Area" localSheetId="9">'1995'!$A$1:$B$16</definedName>
    <definedName name="_xlnm.Print_Area" localSheetId="8">'1997'!$A$1:$I$41</definedName>
    <definedName name="_xlnm.Print_Area" localSheetId="7">'1998'!$A$1:$D$16</definedName>
    <definedName name="_xlnm.Print_Area" localSheetId="6">'1999'!$A$1:$I$35</definedName>
    <definedName name="_xlnm.Print_Area" localSheetId="5">'2000'!$A$1:$J$32</definedName>
    <definedName name="_xlnm.Print_Area" localSheetId="4">'2001'!$A$1:$H$31</definedName>
    <definedName name="_xlnm.Print_Area" localSheetId="3">'2002'!$A$1:$I$27</definedName>
    <definedName name="_xlnm.Print_Area" localSheetId="2">'2003'!$A$1:$J$28</definedName>
    <definedName name="_xlnm.Print_Area" localSheetId="1">'2004'!$A$1:$J$48</definedName>
    <definedName name="_xlnm.Print_Area" localSheetId="0">'2005 results'!$A$1:$L$43</definedName>
    <definedName name="_xlnm.Print_Area" localSheetId="10">'Blank'!$A$1:$J$49</definedName>
  </definedNames>
  <calcPr fullCalcOnLoad="1"/>
</workbook>
</file>

<file path=xl/comments8.xml><?xml version="1.0" encoding="utf-8"?>
<comments xmlns="http://schemas.openxmlformats.org/spreadsheetml/2006/main">
  <authors>
    <author>mu50391</author>
  </authors>
  <commentList>
    <comment ref="A19" authorId="0">
      <text>
        <r>
          <rPr>
            <sz val="10"/>
            <rFont val="Tahoma"/>
            <family val="2"/>
          </rPr>
          <t xml:space="preserve">THE OMAN INTERNATIONAL LASER CHAMPIONSHIPS 
17-18 September 1998 
LOCATION: Sawadi Beach
The National Laser Sailing Championships were held in uncommonly light conditions at Sawadi last weekend, drawing Oman’s top sailors in this Olympic class to the Sawadi Forum Resort for a closely fought competition series.
The 6 races were sailed over two days, with former national champion Erik Dalhuijsen clearly in control on the first day. Light winds from varying directions made it a challenge for race officer Richard Martin to adapt the lay of the course before the next wind-shift, and several races were sailed without a clear beat to windward. Andre Sombekke showed good form in the first race, and narrowly beat Erik to the line. The other two races saw Erik in the lead, followed by Andre and Neil Dunkley respectively. Quick windshifts, very light winds and some serious heat demanded the utmost of the sailors in concentration and stamina, with plenty of room for sailing technique but not much for tactics once the usual start-line clashes were cleared.
The second day gave a more stable wind speed and direction for all three races of the day, with Neil showing his superiority in tacks and tactics, though Erik was never more than a few boat lengths away. The windward leg under influence of counter acting wind bends from coast and islands turned out to be the decision maker, and making good use of these effects proved crucial. Third places were taken by Andre Sombekke, and by two Royal Navy sailors Said Ibrahim Al-Baloshi and Rashid Khalfan who showed that old boats in capable hands can still make good speed.
As an indication of the hard-fought battle, the difference between overall first (Neil) and second (Erik) was only ¼ point. Neil Dunkley, now the national champion, said:“I’ve been trying to win this cup (..intermittently..) since 1983, and am proud to have finally made it in this exciting battle. I fully expect that next year, if the RNO manages to get better quality boats, Rashid and Said will be there in the top.”
The successful event was organised by the Oman Laser Association in cooperation and under sponsorship of Sawadi Forum Resort who proudly offered usage of their newly enhanced excellent shoreside facilities, including pontoon, shades and walkway. This event has opened the way for giving Oman a place on the international sailing map. 
</t>
        </r>
      </text>
    </comment>
  </commentList>
</comments>
</file>

<file path=xl/sharedStrings.xml><?xml version="1.0" encoding="utf-8"?>
<sst xmlns="http://schemas.openxmlformats.org/spreadsheetml/2006/main" count="582" uniqueCount="222">
  <si>
    <t>Douwe Sickler</t>
  </si>
  <si>
    <t>Tony van Thiel</t>
  </si>
  <si>
    <t>Jan Wind</t>
  </si>
  <si>
    <t>Hans Westhoff</t>
  </si>
  <si>
    <t>Trine Nathan</t>
  </si>
  <si>
    <t>race 3</t>
  </si>
  <si>
    <t>race 4</t>
  </si>
  <si>
    <t>race 5</t>
  </si>
  <si>
    <t>dns</t>
  </si>
  <si>
    <t>dnf</t>
  </si>
  <si>
    <t>race 1</t>
  </si>
  <si>
    <t>race 2</t>
  </si>
  <si>
    <t>Finished</t>
  </si>
  <si>
    <t>Did not Finish</t>
  </si>
  <si>
    <t>Started</t>
  </si>
  <si>
    <t>points</t>
  </si>
  <si>
    <t xml:space="preserve">   Overall Ranking</t>
  </si>
  <si>
    <t>Rashid (RNO)</t>
  </si>
  <si>
    <t>Sabeh (RNO)</t>
  </si>
  <si>
    <t>Hussein (RNO)</t>
  </si>
  <si>
    <t>Said (RNO)</t>
  </si>
  <si>
    <t>John Coates</t>
  </si>
  <si>
    <t>John Murray</t>
  </si>
  <si>
    <t>Peter Searl</t>
  </si>
  <si>
    <t>Peter Evans</t>
  </si>
  <si>
    <t>Gordon Minton</t>
  </si>
  <si>
    <t>James Hook</t>
  </si>
  <si>
    <t>race 6</t>
  </si>
  <si>
    <t>Results of the 2002 Oman Laser National Championship</t>
  </si>
  <si>
    <t>Held at RAHBC 17 &amp; 18 October 2002</t>
  </si>
  <si>
    <t>Christophe Leuranguer</t>
  </si>
  <si>
    <t>Barrie Wiltshire</t>
  </si>
  <si>
    <t>Edwige Boutry</t>
  </si>
  <si>
    <t>Denis Boutry</t>
  </si>
  <si>
    <t>Results of the 2003 Oman Laser National Championship</t>
  </si>
  <si>
    <t>Held at RAHBC 9 &amp; 10 October 2003</t>
  </si>
  <si>
    <t>Andre Sombekke</t>
  </si>
  <si>
    <t>Alistair Curry</t>
  </si>
  <si>
    <t>Eric van Thiel</t>
  </si>
  <si>
    <t>Chris Ferri</t>
  </si>
  <si>
    <t>Chris Lambeth</t>
  </si>
  <si>
    <t>Alan Jones</t>
  </si>
  <si>
    <t>Torstein Smenes</t>
  </si>
  <si>
    <t>Salim (RNO)</t>
  </si>
  <si>
    <t>Yaqoob (RNO)</t>
  </si>
  <si>
    <t>Mahfood (RNO)</t>
  </si>
  <si>
    <t>Results of the 2001 Oman Laser National Championship</t>
  </si>
  <si>
    <t>Held at RAHBC 24 &amp; 25 October 2001</t>
  </si>
  <si>
    <t>Neil Dunkley</t>
  </si>
  <si>
    <t>Frank van Beek</t>
  </si>
  <si>
    <t>David Lee</t>
  </si>
  <si>
    <t>John Simpson</t>
  </si>
  <si>
    <t>Peter Searle</t>
  </si>
  <si>
    <t>Rashid</t>
  </si>
  <si>
    <t>Johan van Fessem</t>
  </si>
  <si>
    <t>Rodger Martin</t>
  </si>
  <si>
    <t>Iain Rae</t>
  </si>
  <si>
    <t>Rene Nielen</t>
  </si>
  <si>
    <t>Said</t>
  </si>
  <si>
    <t>Jostein Haga</t>
  </si>
  <si>
    <t>Quentin Ghyssen</t>
  </si>
  <si>
    <t>Kevin McLay</t>
  </si>
  <si>
    <t>David Nam</t>
  </si>
  <si>
    <t>Christian Demsky</t>
  </si>
  <si>
    <t>Maarten van der Giessen</t>
  </si>
  <si>
    <t>Best Lady</t>
  </si>
  <si>
    <t>Best Omani</t>
  </si>
  <si>
    <t>Held at RAHBC 13 &amp; 14 January 2005</t>
  </si>
  <si>
    <t>Overall Ranking</t>
  </si>
  <si>
    <t>No</t>
  </si>
  <si>
    <t>Name</t>
  </si>
  <si>
    <t>Sail No</t>
  </si>
  <si>
    <t>Race 1</t>
  </si>
  <si>
    <t>Race 2</t>
  </si>
  <si>
    <t>Race 3</t>
  </si>
  <si>
    <t>Race 4</t>
  </si>
  <si>
    <t>Race 5</t>
  </si>
  <si>
    <t>Points</t>
  </si>
  <si>
    <t>Comment</t>
  </si>
  <si>
    <t>Winner</t>
  </si>
  <si>
    <t>Victoria Grainger</t>
  </si>
  <si>
    <t>Dave Clark</t>
  </si>
  <si>
    <t>Alastair Currie</t>
  </si>
  <si>
    <t>Blue-3</t>
  </si>
  <si>
    <t>Bob Gardham</t>
  </si>
  <si>
    <t>Cees van Eden</t>
  </si>
  <si>
    <t>Torstein Smensen</t>
  </si>
  <si>
    <t>108/133</t>
  </si>
  <si>
    <t>Fred Park</t>
  </si>
  <si>
    <t>Jamil Hassan</t>
  </si>
  <si>
    <t>Mafood Mohammed</t>
  </si>
  <si>
    <t>Yacoob Masoud</t>
  </si>
  <si>
    <t>Sue Ollerenshaw</t>
  </si>
  <si>
    <t>Tony Carter</t>
  </si>
  <si>
    <t>Rashid Khalfan</t>
  </si>
  <si>
    <t>Paul Harrison</t>
  </si>
  <si>
    <t>Abdulhakeem Al Keyumi</t>
  </si>
  <si>
    <t>Paul-Henri van Thiel</t>
  </si>
  <si>
    <t>Youngest (11 yr)</t>
  </si>
  <si>
    <t>Hussain Mohammed</t>
  </si>
  <si>
    <t>Mick Whittle/Bob Gloyn</t>
  </si>
  <si>
    <t>Mike Harris</t>
  </si>
  <si>
    <t>Saleh Said</t>
  </si>
  <si>
    <t>Issa Hamed</t>
  </si>
  <si>
    <t>Salim Khamis</t>
  </si>
  <si>
    <t>Count Finished</t>
  </si>
  <si>
    <t>Count DNF</t>
  </si>
  <si>
    <t>Count DSQ</t>
  </si>
  <si>
    <t>Count Started</t>
  </si>
  <si>
    <t>Count DNS</t>
  </si>
  <si>
    <t>Count Event</t>
  </si>
  <si>
    <t>DNF = Starters in that race + 1</t>
  </si>
  <si>
    <t>Discard</t>
  </si>
  <si>
    <t>DSQ = Starters in that race + 2</t>
  </si>
  <si>
    <t>Best Race</t>
  </si>
  <si>
    <t>DNS = Starters in the event + 1 = 32</t>
  </si>
  <si>
    <t>Results of the 1999 Oman Open Laser National Championship</t>
  </si>
  <si>
    <t>Held at Al Sawadi 21st and 22nd October</t>
  </si>
  <si>
    <t>Bart van Rey</t>
  </si>
  <si>
    <t>Chris Waite</t>
  </si>
  <si>
    <t>Sam Eddings</t>
  </si>
  <si>
    <t>Said al Baluchi</t>
  </si>
  <si>
    <t>Ian Rae</t>
  </si>
  <si>
    <t>Cees de Bruin</t>
  </si>
  <si>
    <t>Simon Lees</t>
  </si>
  <si>
    <t>Mariette Frits</t>
  </si>
  <si>
    <t>Chris Buckton</t>
  </si>
  <si>
    <t>Hussain</t>
  </si>
  <si>
    <t>Bart van Reij</t>
  </si>
  <si>
    <t>Dave Clarck</t>
  </si>
  <si>
    <t>DNS</t>
  </si>
  <si>
    <t>Results of the 2000 Oman Open Laser National Championship</t>
  </si>
  <si>
    <t>Held 19 &amp; 20 October 2000 at Al Sawadi Beach Resort</t>
  </si>
  <si>
    <t xml:space="preserve">DNS = Starters in the event + 1 </t>
  </si>
  <si>
    <t>Results of the 1997 Oman Open Laser National Championship</t>
  </si>
  <si>
    <t>Held at RAHBC 18 &amp; 19 September 1997</t>
  </si>
  <si>
    <t>Eric Dalhuisen</t>
  </si>
  <si>
    <t>Hank Koelemij</t>
  </si>
  <si>
    <t>Graig Law</t>
  </si>
  <si>
    <t>Sven Kramer</t>
  </si>
  <si>
    <t>Said al Balushi</t>
  </si>
  <si>
    <t>Chris Bruyuzeels</t>
  </si>
  <si>
    <t>Rashid al Yahyi</t>
  </si>
  <si>
    <t>Paul van der Kooj</t>
  </si>
  <si>
    <t>Rod Lance</t>
  </si>
  <si>
    <t>Arrian Andersen</t>
  </si>
  <si>
    <t>Mike Moody</t>
  </si>
  <si>
    <t>Rashid al Mauwri</t>
  </si>
  <si>
    <t>Jan Brinkhorts</t>
  </si>
  <si>
    <t>Sandra Fountain</t>
  </si>
  <si>
    <t>Chris Paul</t>
  </si>
  <si>
    <t>Rob Brouwer</t>
  </si>
  <si>
    <t>Adrian Dirkzwager</t>
  </si>
  <si>
    <t>Joppe Cramwinckel</t>
  </si>
  <si>
    <t>Youngest (xx yr)</t>
  </si>
  <si>
    <t>Results of the xxxx Oman Open Laser National Championship</t>
  </si>
  <si>
    <t xml:space="preserve">Held at ===== XX &amp; XX </t>
  </si>
  <si>
    <t>Jean-Michel Laroque</t>
  </si>
  <si>
    <t>Results of the 2005 Oman Open Laser National Championship: Overall Ranking</t>
  </si>
  <si>
    <t>Omani National</t>
  </si>
  <si>
    <t>Time win</t>
  </si>
  <si>
    <t>Course</t>
  </si>
  <si>
    <t>C3</t>
  </si>
  <si>
    <t>C2</t>
  </si>
  <si>
    <t>Race 6</t>
  </si>
  <si>
    <t>Race 7</t>
  </si>
  <si>
    <t>Overall 1st Place</t>
  </si>
  <si>
    <t xml:space="preserve">Overall 2nd Place </t>
  </si>
  <si>
    <t>Overall 3rd Place</t>
  </si>
  <si>
    <t>Rashid Khalfan S. (RNO)</t>
  </si>
  <si>
    <t>Best Omani 1st Place</t>
  </si>
  <si>
    <t>Stephen Rice</t>
  </si>
  <si>
    <t>Iain Hudson</t>
  </si>
  <si>
    <t>Boat-3</t>
  </si>
  <si>
    <t>Rob Nieuwenhuis</t>
  </si>
  <si>
    <t>176276/688</t>
  </si>
  <si>
    <t>Mahfood Mohammed (RNO)</t>
  </si>
  <si>
    <t>Best Omani 2nd Place</t>
  </si>
  <si>
    <t>15905//64207</t>
  </si>
  <si>
    <t>Abdulhakeem Al-Keyumi</t>
  </si>
  <si>
    <t>Best Omani 3rd Place</t>
  </si>
  <si>
    <t>Yacoob Masood (RNO)</t>
  </si>
  <si>
    <t>Sabah Saif Salim (RNO)</t>
  </si>
  <si>
    <t>dsq</t>
  </si>
  <si>
    <t>Abdullah al Said (RNO)</t>
  </si>
  <si>
    <t>Saleem Rashid (RNO)</t>
  </si>
  <si>
    <t>Amor Mubarik (RNO)</t>
  </si>
  <si>
    <t>Bob Gloyn</t>
  </si>
  <si>
    <t>Doug Taylor</t>
  </si>
  <si>
    <t>Maritte Brongersma</t>
  </si>
  <si>
    <t>Point Calculation:</t>
  </si>
  <si>
    <t>DNS = Starters in the event + 1 = 26</t>
  </si>
  <si>
    <t>Results of the 2004 Oman Open Laser National Championship: Overall Ranking</t>
  </si>
  <si>
    <t xml:space="preserve">2nd:  Erik Dalhuijsen (7½) </t>
  </si>
  <si>
    <t>Overall Ranking AFTER 6 RACES</t>
  </si>
  <si>
    <r>
      <t>Neil Dunkley (7¼)</t>
    </r>
    <r>
      <rPr>
        <sz val="10"/>
        <color indexed="8"/>
        <rFont val="Tahoma"/>
        <family val="2"/>
      </rPr>
      <t xml:space="preserve"> </t>
    </r>
  </si>
  <si>
    <t xml:space="preserve">Andre Sombekke (12¾) </t>
  </si>
  <si>
    <r>
      <t xml:space="preserve">Rashid Khalfan (22) and </t>
    </r>
    <r>
      <rPr>
        <b/>
        <sz val="10"/>
        <color indexed="8"/>
        <rFont val="Tahoma"/>
        <family val="2"/>
      </rPr>
      <t>first Omani</t>
    </r>
    <r>
      <rPr>
        <sz val="10"/>
        <color indexed="8"/>
        <rFont val="Tahoma"/>
        <family val="2"/>
      </rPr>
      <t xml:space="preserve"> </t>
    </r>
  </si>
  <si>
    <t xml:space="preserve">Jan Wind (25) </t>
  </si>
  <si>
    <t xml:space="preserve">Said Ibrahim Al Baloshi (28) </t>
  </si>
  <si>
    <t xml:space="preserve">Adriaan Andersen (30) </t>
  </si>
  <si>
    <t xml:space="preserve">Grenville Beynon </t>
  </si>
  <si>
    <t xml:space="preserve">Jennifer Beynon;   </t>
  </si>
  <si>
    <t>7 1/4</t>
  </si>
  <si>
    <t>7 1/2</t>
  </si>
  <si>
    <t>12 3/4</t>
  </si>
  <si>
    <t>Held at Al Sawadi 17 &amp; 18 September 1998</t>
  </si>
  <si>
    <t>dnf: 20 points</t>
  </si>
  <si>
    <t>dns: 20 points</t>
  </si>
  <si>
    <t>Dnf: 20 points</t>
  </si>
  <si>
    <t>Dns: 20 points</t>
  </si>
  <si>
    <t>Held at RAHBC 2 &amp; 3 February 2006</t>
  </si>
  <si>
    <t>Results of the 1995 Oman Open Laser National Championship</t>
  </si>
  <si>
    <t>Held at SAF Aqua Club April 1995</t>
  </si>
  <si>
    <t>Beer van Straten</t>
  </si>
  <si>
    <t>David Bugg</t>
  </si>
  <si>
    <t>Ingemar Jenssen</t>
  </si>
  <si>
    <t>Andy Lovell</t>
  </si>
  <si>
    <t>Sean Churchfield</t>
  </si>
  <si>
    <t>Hamood</t>
  </si>
  <si>
    <t>Brian Hanson</t>
  </si>
  <si>
    <t>+ 20 other boats!!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</si>
</sst>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
    <numFmt numFmtId="174" formatCode="&quot;Yes&quot;;&quot;Yes&quot;;&quot;No&quot;"/>
    <numFmt numFmtId="175" formatCode="&quot;True&quot;;&quot;True&quot;;&quot;False&quot;"/>
    <numFmt numFmtId="176" formatCode="&quot;On&quot;;&quot;On&quot;;&quot;Off&quot;"/>
    <numFmt numFmtId="177" formatCode="[$€-2]\ #,##0.00_);[Red]\([$€-2]\ #,##0.00\)"/>
    <numFmt numFmtId="178" formatCode="[$-409]dddd\,\ mmmm\ dd\,\ yyyy"/>
  </numFmts>
  <fonts count="15">
    <font>
      <sz val="10"/>
      <name val="Arial"/>
      <family val="0"/>
    </font>
    <font>
      <b/>
      <sz val="10"/>
      <name val="Arial"/>
      <family val="2"/>
    </font>
    <font>
      <b/>
      <sz val="12"/>
      <name val="Arial"/>
      <family val="2"/>
    </font>
    <font>
      <u val="single"/>
      <sz val="10"/>
      <name val="Arial"/>
      <family val="2"/>
    </font>
    <font>
      <sz val="12"/>
      <name val="Arial"/>
      <family val="2"/>
    </font>
    <font>
      <sz val="8"/>
      <name val="Arial"/>
      <family val="0"/>
    </font>
    <font>
      <u val="single"/>
      <sz val="10"/>
      <color indexed="12"/>
      <name val="Arial"/>
      <family val="0"/>
    </font>
    <font>
      <u val="single"/>
      <sz val="10"/>
      <color indexed="36"/>
      <name val="Arial"/>
      <family val="0"/>
    </font>
    <font>
      <b/>
      <sz val="16"/>
      <name val="Arial"/>
      <family val="2"/>
    </font>
    <font>
      <b/>
      <sz val="14"/>
      <name val="Arial"/>
      <family val="2"/>
    </font>
    <font>
      <sz val="14"/>
      <name val="Arial"/>
      <family val="2"/>
    </font>
    <font>
      <b/>
      <sz val="10"/>
      <color indexed="8"/>
      <name val="Tahoma"/>
      <family val="2"/>
    </font>
    <font>
      <sz val="10"/>
      <color indexed="8"/>
      <name val="Tahoma"/>
      <family val="2"/>
    </font>
    <font>
      <sz val="10"/>
      <name val="Tahoma"/>
      <family val="2"/>
    </font>
    <font>
      <b/>
      <sz val="8"/>
      <name val="Arial"/>
      <family val="2"/>
    </font>
  </fonts>
  <fills count="10">
    <fill>
      <patternFill/>
    </fill>
    <fill>
      <patternFill patternType="gray125"/>
    </fill>
    <fill>
      <patternFill patternType="solid">
        <fgColor indexed="11"/>
        <bgColor indexed="64"/>
      </patternFill>
    </fill>
    <fill>
      <patternFill patternType="solid">
        <fgColor indexed="15"/>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indexed="14"/>
        <bgColor indexed="64"/>
      </patternFill>
    </fill>
    <fill>
      <patternFill patternType="solid">
        <fgColor indexed="45"/>
        <bgColor indexed="64"/>
      </patternFill>
    </fill>
  </fills>
  <borders count="42">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medium"/>
      <top style="medium"/>
      <bottom style="medium"/>
    </border>
    <border>
      <left style="thin"/>
      <right style="thin"/>
      <top>
        <color indexed="63"/>
      </top>
      <bottom>
        <color indexed="63"/>
      </botto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thin"/>
      <bottom style="medium"/>
    </border>
    <border>
      <left style="medium"/>
      <right style="thin"/>
      <top>
        <color indexed="63"/>
      </top>
      <bottom style="thin"/>
    </border>
    <border>
      <left style="thin"/>
      <right style="medium"/>
      <top>
        <color indexed="63"/>
      </top>
      <bottom style="thin"/>
    </border>
    <border>
      <left style="medium"/>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2" fillId="0" borderId="0" xfId="0" applyFont="1" applyAlignment="1">
      <alignment/>
    </xf>
    <xf numFmtId="0" fontId="0" fillId="0" borderId="0" xfId="0" applyAlignment="1">
      <alignment horizontal="center"/>
    </xf>
    <xf numFmtId="0" fontId="0" fillId="2" borderId="0" xfId="0" applyFill="1" applyAlignment="1">
      <alignment/>
    </xf>
    <xf numFmtId="0" fontId="2" fillId="2" borderId="0" xfId="0" applyFont="1" applyFill="1" applyAlignment="1">
      <alignment/>
    </xf>
    <xf numFmtId="0" fontId="4" fillId="0" borderId="0" xfId="0" applyFont="1" applyAlignment="1">
      <alignment/>
    </xf>
    <xf numFmtId="0" fontId="0" fillId="3" borderId="1" xfId="0" applyFill="1" applyBorder="1" applyAlignment="1">
      <alignment horizontal="center"/>
    </xf>
    <xf numFmtId="0" fontId="0" fillId="3" borderId="1" xfId="0" applyFont="1" applyFill="1" applyBorder="1" applyAlignment="1">
      <alignment horizontal="center"/>
    </xf>
    <xf numFmtId="0" fontId="0" fillId="0" borderId="0" xfId="0" applyFill="1" applyAlignment="1">
      <alignment/>
    </xf>
    <xf numFmtId="0" fontId="2" fillId="0" borderId="0" xfId="0" applyFont="1" applyFill="1" applyAlignment="1">
      <alignment horizontal="left"/>
    </xf>
    <xf numFmtId="1" fontId="0" fillId="0" borderId="0" xfId="0" applyNumberFormat="1" applyFill="1" applyAlignment="1">
      <alignment/>
    </xf>
    <xf numFmtId="0" fontId="2" fillId="0" borderId="0" xfId="0" applyFont="1" applyAlignment="1">
      <alignment horizontal="left"/>
    </xf>
    <xf numFmtId="1" fontId="0" fillId="0" borderId="0" xfId="0" applyNumberFormat="1" applyAlignment="1">
      <alignment/>
    </xf>
    <xf numFmtId="0" fontId="9" fillId="4" borderId="1" xfId="0" applyFont="1" applyFill="1" applyBorder="1" applyAlignment="1">
      <alignment horizontal="left"/>
    </xf>
    <xf numFmtId="1" fontId="9" fillId="4" borderId="1" xfId="0" applyNumberFormat="1" applyFont="1" applyFill="1" applyBorder="1" applyAlignment="1">
      <alignment horizontal="center"/>
    </xf>
    <xf numFmtId="1" fontId="9" fillId="4" borderId="1" xfId="0" applyNumberFormat="1" applyFont="1" applyFill="1" applyBorder="1" applyAlignment="1">
      <alignment horizontal="left"/>
    </xf>
    <xf numFmtId="0" fontId="10" fillId="0" borderId="0" xfId="0" applyFont="1" applyAlignment="1">
      <alignment/>
    </xf>
    <xf numFmtId="0" fontId="4" fillId="2" borderId="1" xfId="0" applyFont="1" applyFill="1" applyBorder="1" applyAlignment="1">
      <alignment/>
    </xf>
    <xf numFmtId="0" fontId="2" fillId="2" borderId="1" xfId="0" applyFont="1" applyFill="1" applyBorder="1" applyAlignment="1">
      <alignment horizontal="left"/>
    </xf>
    <xf numFmtId="1" fontId="2" fillId="2" borderId="1" xfId="0" applyNumberFormat="1" applyFont="1" applyFill="1" applyBorder="1" applyAlignment="1">
      <alignment horizontal="center"/>
    </xf>
    <xf numFmtId="1" fontId="2" fillId="4" borderId="1" xfId="0" applyNumberFormat="1" applyFont="1" applyFill="1" applyBorder="1" applyAlignment="1">
      <alignment horizontal="center"/>
    </xf>
    <xf numFmtId="0" fontId="4" fillId="4" borderId="1" xfId="0" applyFont="1" applyFill="1" applyBorder="1" applyAlignment="1">
      <alignment/>
    </xf>
    <xf numFmtId="0" fontId="1" fillId="4" borderId="1" xfId="0" applyFont="1" applyFill="1" applyBorder="1" applyAlignment="1">
      <alignment/>
    </xf>
    <xf numFmtId="1" fontId="1" fillId="4" borderId="1" xfId="0" applyNumberFormat="1" applyFont="1" applyFill="1" applyBorder="1" applyAlignment="1">
      <alignment horizontal="left"/>
    </xf>
    <xf numFmtId="1" fontId="0" fillId="3" borderId="1" xfId="0" applyNumberFormat="1" applyFont="1" applyFill="1" applyBorder="1" applyAlignment="1">
      <alignment horizontal="center"/>
    </xf>
    <xf numFmtId="1" fontId="0" fillId="5" borderId="1" xfId="0" applyNumberFormat="1" applyFont="1" applyFill="1" applyBorder="1" applyAlignment="1">
      <alignment horizontal="center"/>
    </xf>
    <xf numFmtId="1" fontId="0" fillId="4" borderId="1" xfId="0" applyNumberFormat="1" applyFont="1" applyFill="1" applyBorder="1" applyAlignment="1">
      <alignment horizontal="center"/>
    </xf>
    <xf numFmtId="0" fontId="0" fillId="4" borderId="1" xfId="0" applyFill="1" applyBorder="1" applyAlignment="1">
      <alignment/>
    </xf>
    <xf numFmtId="1" fontId="0" fillId="2" borderId="1" xfId="0" applyNumberFormat="1" applyFont="1" applyFill="1" applyBorder="1" applyAlignment="1">
      <alignment horizontal="center"/>
    </xf>
    <xf numFmtId="1" fontId="1" fillId="4" borderId="1" xfId="0" applyNumberFormat="1" applyFont="1" applyFill="1" applyBorder="1" applyAlignment="1" quotePrefix="1">
      <alignment horizontal="left"/>
    </xf>
    <xf numFmtId="0" fontId="0" fillId="0" borderId="0" xfId="0" applyAlignment="1">
      <alignment horizontal="left"/>
    </xf>
    <xf numFmtId="1" fontId="0" fillId="0" borderId="0" xfId="0" applyNumberFormat="1" applyAlignment="1">
      <alignment horizontal="center"/>
    </xf>
    <xf numFmtId="1" fontId="0" fillId="4" borderId="1" xfId="0" applyNumberFormat="1" applyFill="1" applyBorder="1" applyAlignment="1">
      <alignment horizontal="center"/>
    </xf>
    <xf numFmtId="1" fontId="0" fillId="6" borderId="1" xfId="0" applyNumberFormat="1" applyFill="1" applyBorder="1" applyAlignment="1">
      <alignment horizontal="center"/>
    </xf>
    <xf numFmtId="0" fontId="0" fillId="0" borderId="2" xfId="0" applyFill="1" applyBorder="1" applyAlignment="1">
      <alignment/>
    </xf>
    <xf numFmtId="0" fontId="0" fillId="0" borderId="3" xfId="0" applyBorder="1" applyAlignment="1">
      <alignment horizontal="left"/>
    </xf>
    <xf numFmtId="1" fontId="0" fillId="0" borderId="0" xfId="0" applyNumberFormat="1" applyBorder="1" applyAlignment="1">
      <alignment/>
    </xf>
    <xf numFmtId="1" fontId="0" fillId="5" borderId="1" xfId="0" applyNumberFormat="1" applyFill="1" applyBorder="1" applyAlignment="1">
      <alignment/>
    </xf>
    <xf numFmtId="0" fontId="0" fillId="0" borderId="4" xfId="0" applyFill="1" applyBorder="1" applyAlignment="1">
      <alignment/>
    </xf>
    <xf numFmtId="0" fontId="0" fillId="0" borderId="5" xfId="0" applyBorder="1" applyAlignment="1">
      <alignment horizontal="left"/>
    </xf>
    <xf numFmtId="1" fontId="0" fillId="2" borderId="1" xfId="0" applyNumberFormat="1" applyFill="1" applyBorder="1" applyAlignment="1">
      <alignment/>
    </xf>
    <xf numFmtId="0" fontId="0" fillId="0" borderId="6" xfId="0" applyFill="1" applyBorder="1" applyAlignment="1">
      <alignment/>
    </xf>
    <xf numFmtId="0" fontId="0" fillId="0" borderId="7" xfId="0" applyBorder="1" applyAlignment="1">
      <alignment horizontal="left"/>
    </xf>
    <xf numFmtId="1" fontId="0" fillId="0" borderId="0" xfId="0" applyNumberFormat="1" applyBorder="1" applyAlignment="1" quotePrefix="1">
      <alignment/>
    </xf>
    <xf numFmtId="0" fontId="8" fillId="0" borderId="0" xfId="0" applyFont="1" applyFill="1" applyAlignment="1">
      <alignment/>
    </xf>
    <xf numFmtId="0" fontId="2" fillId="2" borderId="1" xfId="0" applyFont="1" applyFill="1" applyBorder="1" applyAlignment="1">
      <alignment/>
    </xf>
    <xf numFmtId="1" fontId="1" fillId="4" borderId="1" xfId="0" applyNumberFormat="1" applyFont="1" applyFill="1" applyBorder="1" applyAlignment="1">
      <alignment/>
    </xf>
    <xf numFmtId="0" fontId="9" fillId="2" borderId="1" xfId="0" applyFont="1" applyFill="1" applyBorder="1" applyAlignment="1">
      <alignment horizontal="center"/>
    </xf>
    <xf numFmtId="0" fontId="4" fillId="0" borderId="1" xfId="0" applyFont="1" applyBorder="1" applyAlignment="1">
      <alignment horizontal="center"/>
    </xf>
    <xf numFmtId="0" fontId="0" fillId="0" borderId="1" xfId="0" applyBorder="1" applyAlignment="1">
      <alignment horizontal="center"/>
    </xf>
    <xf numFmtId="1" fontId="1" fillId="4" borderId="1" xfId="0" applyNumberFormat="1" applyFont="1" applyFill="1" applyBorder="1" applyAlignment="1">
      <alignment horizontal="center"/>
    </xf>
    <xf numFmtId="1" fontId="2" fillId="7" borderId="1" xfId="0" applyNumberFormat="1" applyFont="1" applyFill="1" applyBorder="1" applyAlignment="1">
      <alignment/>
    </xf>
    <xf numFmtId="1" fontId="2" fillId="2" borderId="1" xfId="0" applyNumberFormat="1" applyFont="1" applyFill="1" applyBorder="1" applyAlignment="1">
      <alignment/>
    </xf>
    <xf numFmtId="0" fontId="2" fillId="8" borderId="1" xfId="0" applyFont="1" applyFill="1" applyBorder="1" applyAlignment="1">
      <alignment/>
    </xf>
    <xf numFmtId="0" fontId="9" fillId="6" borderId="1" xfId="0" applyFont="1" applyFill="1" applyBorder="1" applyAlignment="1">
      <alignment horizontal="left"/>
    </xf>
    <xf numFmtId="2" fontId="4" fillId="3" borderId="1" xfId="0" applyNumberFormat="1" applyFont="1" applyFill="1" applyBorder="1" applyAlignment="1">
      <alignment horizontal="center"/>
    </xf>
    <xf numFmtId="1" fontId="4" fillId="3" borderId="1" xfId="0" applyNumberFormat="1" applyFont="1" applyFill="1" applyBorder="1" applyAlignment="1">
      <alignment horizontal="center"/>
    </xf>
    <xf numFmtId="1" fontId="9" fillId="6" borderId="1" xfId="0" applyNumberFormat="1" applyFont="1" applyFill="1" applyBorder="1" applyAlignment="1">
      <alignment horizontal="center"/>
    </xf>
    <xf numFmtId="1" fontId="9" fillId="6" borderId="1" xfId="0" applyNumberFormat="1" applyFont="1" applyFill="1" applyBorder="1" applyAlignment="1">
      <alignment horizontal="left"/>
    </xf>
    <xf numFmtId="1" fontId="0" fillId="7" borderId="1" xfId="0" applyNumberFormat="1" applyFont="1" applyFill="1" applyBorder="1" applyAlignment="1">
      <alignment horizontal="center"/>
    </xf>
    <xf numFmtId="0" fontId="1" fillId="9" borderId="1" xfId="0" applyFont="1" applyFill="1" applyBorder="1" applyAlignment="1">
      <alignment/>
    </xf>
    <xf numFmtId="0" fontId="0" fillId="6" borderId="1" xfId="0" applyFill="1" applyBorder="1" applyAlignment="1">
      <alignment/>
    </xf>
    <xf numFmtId="1" fontId="0" fillId="4" borderId="8" xfId="0" applyNumberFormat="1" applyFill="1" applyBorder="1" applyAlignment="1">
      <alignment horizontal="center"/>
    </xf>
    <xf numFmtId="0" fontId="1" fillId="6" borderId="8" xfId="0" applyFont="1" applyFill="1" applyBorder="1" applyAlignment="1">
      <alignment/>
    </xf>
    <xf numFmtId="0" fontId="0" fillId="6" borderId="9" xfId="0" applyFill="1" applyBorder="1" applyAlignment="1">
      <alignment/>
    </xf>
    <xf numFmtId="0" fontId="0" fillId="0" borderId="5" xfId="0" applyBorder="1" applyAlignment="1">
      <alignment/>
    </xf>
    <xf numFmtId="0" fontId="0" fillId="0" borderId="4" xfId="0" applyBorder="1" applyAlignment="1">
      <alignment/>
    </xf>
    <xf numFmtId="1" fontId="0" fillId="0" borderId="6" xfId="0" applyNumberFormat="1" applyBorder="1" applyAlignment="1">
      <alignment/>
    </xf>
    <xf numFmtId="0" fontId="0" fillId="0" borderId="7" xfId="0" applyBorder="1" applyAlignment="1">
      <alignment/>
    </xf>
    <xf numFmtId="0" fontId="0" fillId="0" borderId="0" xfId="0" applyBorder="1" applyAlignment="1">
      <alignment horizontal="left"/>
    </xf>
    <xf numFmtId="1" fontId="0" fillId="0" borderId="0" xfId="0" applyNumberFormat="1" applyFill="1" applyBorder="1" applyAlignment="1">
      <alignment/>
    </xf>
    <xf numFmtId="0" fontId="3" fillId="7" borderId="1" xfId="0" applyFont="1" applyFill="1" applyBorder="1" applyAlignment="1">
      <alignment horizontal="center"/>
    </xf>
    <xf numFmtId="0" fontId="0" fillId="3" borderId="8" xfId="0" applyFont="1" applyFill="1" applyBorder="1" applyAlignment="1">
      <alignment horizontal="center"/>
    </xf>
    <xf numFmtId="0" fontId="3" fillId="7" borderId="8" xfId="0" applyFont="1" applyFill="1" applyBorder="1" applyAlignment="1">
      <alignment horizontal="center"/>
    </xf>
    <xf numFmtId="0" fontId="0" fillId="0" borderId="8" xfId="0" applyBorder="1" applyAlignment="1">
      <alignment/>
    </xf>
    <xf numFmtId="0" fontId="0" fillId="0" borderId="9" xfId="0" applyBorder="1" applyAlignment="1">
      <alignment/>
    </xf>
    <xf numFmtId="1" fontId="1" fillId="4" borderId="1" xfId="0" applyNumberFormat="1" applyFont="1" applyFill="1" applyBorder="1" applyAlignment="1" quotePrefix="1">
      <alignment horizontal="center"/>
    </xf>
    <xf numFmtId="1" fontId="0" fillId="0" borderId="4" xfId="0" applyNumberFormat="1" applyBorder="1" applyAlignment="1">
      <alignment/>
    </xf>
    <xf numFmtId="0" fontId="2" fillId="0" borderId="0" xfId="0" applyFont="1" applyFill="1" applyAlignment="1">
      <alignment/>
    </xf>
    <xf numFmtId="0" fontId="0" fillId="4" borderId="1" xfId="0" applyFill="1" applyBorder="1" applyAlignment="1">
      <alignment horizontal="center"/>
    </xf>
    <xf numFmtId="0" fontId="0" fillId="0" borderId="1" xfId="0" applyFill="1" applyBorder="1" applyAlignment="1">
      <alignment/>
    </xf>
    <xf numFmtId="0" fontId="2" fillId="2" borderId="10" xfId="0" applyFont="1" applyFill="1" applyBorder="1" applyAlignment="1">
      <alignment horizontal="center"/>
    </xf>
    <xf numFmtId="0" fontId="2" fillId="6" borderId="11" xfId="0" applyFont="1" applyFill="1" applyBorder="1" applyAlignment="1">
      <alignment/>
    </xf>
    <xf numFmtId="0" fontId="4" fillId="6" borderId="12" xfId="0" applyFont="1" applyFill="1" applyBorder="1" applyAlignment="1">
      <alignment/>
    </xf>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6" borderId="14" xfId="0" applyFont="1" applyFill="1" applyBorder="1" applyAlignment="1">
      <alignment horizontal="center"/>
    </xf>
    <xf numFmtId="0" fontId="2" fillId="6" borderId="15" xfId="0" applyFont="1" applyFill="1" applyBorder="1" applyAlignment="1">
      <alignment horizontal="center"/>
    </xf>
    <xf numFmtId="0" fontId="0" fillId="3" borderId="9" xfId="0" applyFont="1" applyFill="1" applyBorder="1" applyAlignment="1">
      <alignment horizontal="center"/>
    </xf>
    <xf numFmtId="0" fontId="4" fillId="2" borderId="16" xfId="0" applyFont="1" applyFill="1" applyBorder="1" applyAlignment="1">
      <alignment/>
    </xf>
    <xf numFmtId="1" fontId="1" fillId="4" borderId="17" xfId="0" applyNumberFormat="1" applyFont="1" applyFill="1" applyBorder="1" applyAlignment="1">
      <alignment/>
    </xf>
    <xf numFmtId="1" fontId="1" fillId="4" borderId="18" xfId="0" applyNumberFormat="1" applyFont="1" applyFill="1" applyBorder="1" applyAlignment="1">
      <alignment/>
    </xf>
    <xf numFmtId="0" fontId="0" fillId="4" borderId="19" xfId="0" applyFill="1" applyBorder="1" applyAlignment="1">
      <alignment/>
    </xf>
    <xf numFmtId="1" fontId="1" fillId="4" borderId="20" xfId="0" applyNumberFormat="1" applyFont="1" applyFill="1" applyBorder="1" applyAlignment="1">
      <alignment/>
    </xf>
    <xf numFmtId="0" fontId="0" fillId="4" borderId="21" xfId="0" applyFill="1" applyBorder="1" applyAlignment="1">
      <alignment/>
    </xf>
    <xf numFmtId="0" fontId="2" fillId="2" borderId="22" xfId="0" applyFont="1" applyFill="1" applyBorder="1" applyAlignment="1">
      <alignment/>
    </xf>
    <xf numFmtId="0" fontId="2" fillId="6" borderId="23" xfId="0" applyFont="1" applyFill="1" applyBorder="1" applyAlignment="1">
      <alignment horizontal="center"/>
    </xf>
    <xf numFmtId="0" fontId="0" fillId="4" borderId="24" xfId="0" applyFill="1" applyBorder="1" applyAlignment="1">
      <alignment/>
    </xf>
    <xf numFmtId="0" fontId="0" fillId="4" borderId="25" xfId="0" applyFont="1" applyFill="1" applyBorder="1" applyAlignment="1">
      <alignment horizontal="center"/>
    </xf>
    <xf numFmtId="0" fontId="0" fillId="4" borderId="19" xfId="0" applyFont="1" applyFill="1" applyBorder="1" applyAlignment="1">
      <alignment horizontal="center"/>
    </xf>
    <xf numFmtId="0" fontId="0" fillId="4" borderId="26" xfId="0" applyFill="1" applyBorder="1" applyAlignment="1">
      <alignment/>
    </xf>
    <xf numFmtId="0" fontId="0" fillId="3" borderId="26" xfId="0" applyFont="1" applyFill="1" applyBorder="1" applyAlignment="1">
      <alignment horizontal="center"/>
    </xf>
    <xf numFmtId="0" fontId="0" fillId="4" borderId="21" xfId="0" applyFont="1" applyFill="1" applyBorder="1" applyAlignment="1">
      <alignment horizontal="center"/>
    </xf>
    <xf numFmtId="0" fontId="0" fillId="0" borderId="10" xfId="0" applyFill="1" applyBorder="1" applyAlignment="1">
      <alignment/>
    </xf>
    <xf numFmtId="0" fontId="0" fillId="4" borderId="8" xfId="0" applyFont="1" applyFill="1" applyBorder="1" applyAlignment="1">
      <alignment horizontal="center"/>
    </xf>
    <xf numFmtId="0" fontId="0" fillId="0" borderId="1" xfId="0" applyBorder="1" applyAlignment="1">
      <alignment/>
    </xf>
    <xf numFmtId="0" fontId="2" fillId="6" borderId="27" xfId="0" applyFont="1" applyFill="1" applyBorder="1" applyAlignment="1">
      <alignment/>
    </xf>
    <xf numFmtId="0" fontId="4" fillId="6" borderId="28" xfId="0" applyFont="1" applyFill="1" applyBorder="1" applyAlignment="1">
      <alignment/>
    </xf>
    <xf numFmtId="0" fontId="2" fillId="6" borderId="28" xfId="0" applyFont="1" applyFill="1" applyBorder="1" applyAlignment="1">
      <alignment horizontal="center"/>
    </xf>
    <xf numFmtId="0" fontId="2" fillId="6" borderId="29" xfId="0" applyFont="1" applyFill="1" applyBorder="1" applyAlignment="1">
      <alignment horizontal="center"/>
    </xf>
    <xf numFmtId="0" fontId="3" fillId="7" borderId="26" xfId="0" applyFont="1" applyFill="1" applyBorder="1" applyAlignment="1">
      <alignment horizontal="center"/>
    </xf>
    <xf numFmtId="0" fontId="0" fillId="3" borderId="30" xfId="0" applyFont="1" applyFill="1" applyBorder="1" applyAlignment="1">
      <alignment horizontal="center"/>
    </xf>
    <xf numFmtId="0" fontId="1" fillId="4" borderId="31" xfId="0" applyFont="1" applyFill="1" applyBorder="1" applyAlignment="1">
      <alignment/>
    </xf>
    <xf numFmtId="0" fontId="1" fillId="4" borderId="32" xfId="0" applyFont="1" applyFill="1" applyBorder="1" applyAlignment="1">
      <alignment/>
    </xf>
    <xf numFmtId="0" fontId="1" fillId="4" borderId="33" xfId="0" applyFont="1" applyFill="1" applyBorder="1" applyAlignment="1">
      <alignment/>
    </xf>
    <xf numFmtId="0" fontId="3" fillId="7" borderId="9" xfId="0" applyFont="1" applyFill="1" applyBorder="1" applyAlignment="1">
      <alignment horizontal="center"/>
    </xf>
    <xf numFmtId="0" fontId="3" fillId="7" borderId="34" xfId="0" applyFont="1" applyFill="1" applyBorder="1" applyAlignment="1">
      <alignment horizontal="center"/>
    </xf>
    <xf numFmtId="0" fontId="0" fillId="4" borderId="31" xfId="0" applyFill="1" applyBorder="1" applyAlignment="1">
      <alignment/>
    </xf>
    <xf numFmtId="0" fontId="0" fillId="4" borderId="32" xfId="0" applyFill="1" applyBorder="1" applyAlignment="1">
      <alignment/>
    </xf>
    <xf numFmtId="0" fontId="0" fillId="4" borderId="33" xfId="0" applyFill="1" applyBorder="1" applyAlignment="1">
      <alignment/>
    </xf>
    <xf numFmtId="0" fontId="0" fillId="4" borderId="31" xfId="0" applyFill="1" applyBorder="1" applyAlignment="1">
      <alignment horizontal="center"/>
    </xf>
    <xf numFmtId="0" fontId="0" fillId="4" borderId="32" xfId="0" applyFill="1" applyBorder="1" applyAlignment="1">
      <alignment horizontal="center"/>
    </xf>
    <xf numFmtId="0" fontId="0" fillId="4" borderId="33" xfId="0" applyFill="1" applyBorder="1" applyAlignment="1">
      <alignment horizontal="center"/>
    </xf>
    <xf numFmtId="0" fontId="0" fillId="3" borderId="9" xfId="0" applyFill="1" applyBorder="1" applyAlignment="1">
      <alignment horizontal="center"/>
    </xf>
    <xf numFmtId="0" fontId="1" fillId="4" borderId="18" xfId="0" applyFont="1" applyFill="1" applyBorder="1" applyAlignment="1">
      <alignment/>
    </xf>
    <xf numFmtId="0" fontId="1" fillId="4" borderId="20" xfId="0" applyFont="1" applyFill="1" applyBorder="1" applyAlignment="1">
      <alignment/>
    </xf>
    <xf numFmtId="0" fontId="1" fillId="4" borderId="35" xfId="0" applyFont="1" applyFill="1" applyBorder="1" applyAlignment="1">
      <alignment/>
    </xf>
    <xf numFmtId="0" fontId="0" fillId="4" borderId="36" xfId="0" applyFill="1" applyBorder="1" applyAlignment="1">
      <alignment/>
    </xf>
    <xf numFmtId="0" fontId="0" fillId="3" borderId="7" xfId="0" applyFill="1" applyBorder="1" applyAlignment="1">
      <alignment horizontal="center"/>
    </xf>
    <xf numFmtId="0" fontId="3" fillId="7" borderId="10" xfId="0" applyFont="1" applyFill="1" applyBorder="1" applyAlignment="1">
      <alignment horizontal="center"/>
    </xf>
    <xf numFmtId="0" fontId="0" fillId="3" borderId="10" xfId="0" applyFill="1" applyBorder="1" applyAlignment="1">
      <alignment horizontal="center"/>
    </xf>
    <xf numFmtId="0" fontId="0" fillId="3" borderId="34" xfId="0" applyFill="1" applyBorder="1" applyAlignment="1">
      <alignment horizontal="center"/>
    </xf>
    <xf numFmtId="0" fontId="0" fillId="3" borderId="26" xfId="0" applyFill="1" applyBorder="1" applyAlignment="1">
      <alignment horizontal="center"/>
    </xf>
    <xf numFmtId="0" fontId="0" fillId="3" borderId="6" xfId="0" applyFill="1" applyBorder="1" applyAlignment="1">
      <alignment horizontal="center"/>
    </xf>
    <xf numFmtId="0" fontId="0" fillId="3" borderId="8" xfId="0" applyFill="1" applyBorder="1" applyAlignment="1">
      <alignment horizontal="center"/>
    </xf>
    <xf numFmtId="0" fontId="0" fillId="3" borderId="30" xfId="0" applyFill="1" applyBorder="1" applyAlignment="1">
      <alignment horizontal="center"/>
    </xf>
    <xf numFmtId="0" fontId="0" fillId="4" borderId="37" xfId="0" applyFill="1" applyBorder="1" applyAlignment="1">
      <alignment horizontal="center"/>
    </xf>
    <xf numFmtId="1" fontId="0" fillId="4" borderId="32" xfId="0" applyNumberFormat="1" applyFill="1" applyBorder="1" applyAlignment="1">
      <alignment horizontal="center"/>
    </xf>
    <xf numFmtId="1" fontId="1" fillId="5" borderId="1" xfId="0" applyNumberFormat="1" applyFont="1" applyFill="1" applyBorder="1" applyAlignment="1">
      <alignment/>
    </xf>
    <xf numFmtId="1" fontId="1" fillId="2" borderId="1" xfId="0" applyNumberFormat="1" applyFont="1" applyFill="1" applyBorder="1" applyAlignment="1">
      <alignment/>
    </xf>
    <xf numFmtId="1" fontId="0" fillId="3" borderId="26" xfId="0" applyNumberFormat="1" applyFont="1" applyFill="1" applyBorder="1" applyAlignment="1">
      <alignment horizontal="center"/>
    </xf>
    <xf numFmtId="1" fontId="0" fillId="3" borderId="8" xfId="0" applyNumberFormat="1" applyFont="1" applyFill="1" applyBorder="1" applyAlignment="1">
      <alignment horizontal="center"/>
    </xf>
    <xf numFmtId="1" fontId="0" fillId="2" borderId="8" xfId="0" applyNumberFormat="1" applyFont="1" applyFill="1" applyBorder="1" applyAlignment="1">
      <alignment horizontal="center"/>
    </xf>
    <xf numFmtId="1" fontId="0" fillId="3" borderId="30" xfId="0" applyNumberFormat="1" applyFont="1" applyFill="1" applyBorder="1" applyAlignment="1">
      <alignment horizontal="center"/>
    </xf>
    <xf numFmtId="0" fontId="1" fillId="4" borderId="38" xfId="0" applyFont="1" applyFill="1" applyBorder="1" applyAlignment="1">
      <alignment/>
    </xf>
    <xf numFmtId="0" fontId="0" fillId="4" borderId="38" xfId="0" applyFill="1" applyBorder="1" applyAlignment="1">
      <alignment/>
    </xf>
    <xf numFmtId="0" fontId="0" fillId="4" borderId="39" xfId="0" applyFill="1" applyBorder="1" applyAlignment="1">
      <alignment/>
    </xf>
    <xf numFmtId="1" fontId="0" fillId="4" borderId="32" xfId="0" applyNumberFormat="1" applyFont="1" applyFill="1" applyBorder="1" applyAlignment="1">
      <alignment horizontal="center"/>
    </xf>
    <xf numFmtId="1" fontId="0" fillId="4" borderId="33" xfId="0" applyNumberFormat="1" applyFont="1" applyFill="1" applyBorder="1" applyAlignment="1">
      <alignment horizontal="center"/>
    </xf>
    <xf numFmtId="0" fontId="2" fillId="2" borderId="35" xfId="0" applyFont="1" applyFill="1" applyBorder="1" applyAlignment="1">
      <alignment/>
    </xf>
    <xf numFmtId="1" fontId="2" fillId="2" borderId="10" xfId="0" applyNumberFormat="1" applyFont="1" applyFill="1" applyBorder="1" applyAlignment="1">
      <alignment horizontal="center"/>
    </xf>
    <xf numFmtId="1" fontId="2" fillId="2" borderId="6" xfId="0" applyNumberFormat="1" applyFont="1" applyFill="1" applyBorder="1" applyAlignment="1">
      <alignment horizontal="center"/>
    </xf>
    <xf numFmtId="1" fontId="2" fillId="4" borderId="37" xfId="0" applyNumberFormat="1" applyFont="1" applyFill="1" applyBorder="1" applyAlignment="1">
      <alignment horizontal="center"/>
    </xf>
    <xf numFmtId="0" fontId="4" fillId="4" borderId="40" xfId="0" applyFont="1" applyFill="1" applyBorder="1" applyAlignment="1">
      <alignment/>
    </xf>
    <xf numFmtId="0" fontId="9" fillId="6" borderId="11" xfId="0" applyFont="1" applyFill="1" applyBorder="1" applyAlignment="1">
      <alignment horizontal="left"/>
    </xf>
    <xf numFmtId="1" fontId="9" fillId="6" borderId="12" xfId="0" applyNumberFormat="1" applyFont="1" applyFill="1" applyBorder="1" applyAlignment="1">
      <alignment horizontal="center"/>
    </xf>
    <xf numFmtId="1" fontId="9" fillId="6" borderId="13" xfId="0" applyNumberFormat="1" applyFont="1" applyFill="1" applyBorder="1" applyAlignment="1">
      <alignment horizontal="left"/>
    </xf>
    <xf numFmtId="0" fontId="9" fillId="6" borderId="14" xfId="0" applyFont="1" applyFill="1" applyBorder="1" applyAlignment="1">
      <alignment horizontal="left"/>
    </xf>
    <xf numFmtId="0" fontId="4" fillId="2" borderId="6" xfId="0" applyFont="1" applyFill="1" applyBorder="1" applyAlignment="1">
      <alignment/>
    </xf>
    <xf numFmtId="0" fontId="1" fillId="4" borderId="8" xfId="0" applyFont="1" applyFill="1" applyBorder="1" applyAlignment="1">
      <alignment/>
    </xf>
    <xf numFmtId="0" fontId="1" fillId="4" borderId="30" xfId="0" applyFont="1" applyFill="1" applyBorder="1" applyAlignment="1">
      <alignment/>
    </xf>
    <xf numFmtId="1" fontId="9" fillId="6" borderId="41" xfId="0" applyNumberFormat="1" applyFont="1" applyFill="1" applyBorder="1" applyAlignment="1">
      <alignment horizontal="center"/>
    </xf>
    <xf numFmtId="1" fontId="2" fillId="2" borderId="7" xfId="0" applyNumberFormat="1" applyFont="1" applyFill="1" applyBorder="1" applyAlignment="1">
      <alignment horizontal="center"/>
    </xf>
    <xf numFmtId="1" fontId="0" fillId="3" borderId="9" xfId="0" applyNumberFormat="1" applyFont="1" applyFill="1" applyBorder="1" applyAlignment="1">
      <alignment horizontal="center"/>
    </xf>
    <xf numFmtId="1" fontId="0" fillId="3" borderId="34" xfId="0" applyNumberFormat="1" applyFont="1" applyFill="1" applyBorder="1" applyAlignment="1">
      <alignment horizontal="center"/>
    </xf>
    <xf numFmtId="0" fontId="9" fillId="6" borderId="31" xfId="0" applyFont="1" applyFill="1" applyBorder="1" applyAlignment="1">
      <alignment horizontal="left"/>
    </xf>
    <xf numFmtId="0" fontId="2" fillId="2" borderId="32" xfId="0" applyFont="1" applyFill="1" applyBorder="1" applyAlignment="1">
      <alignment horizontal="left"/>
    </xf>
    <xf numFmtId="1" fontId="1" fillId="4" borderId="32" xfId="0" applyNumberFormat="1" applyFont="1" applyFill="1" applyBorder="1" applyAlignment="1">
      <alignment horizontal="left"/>
    </xf>
    <xf numFmtId="1" fontId="1" fillId="4" borderId="32" xfId="0" applyNumberFormat="1" applyFont="1" applyFill="1" applyBorder="1" applyAlignment="1" quotePrefix="1">
      <alignment horizontal="left"/>
    </xf>
    <xf numFmtId="1" fontId="1" fillId="4" borderId="33" xfId="0" applyNumberFormat="1" applyFont="1" applyFill="1" applyBorder="1" applyAlignment="1">
      <alignment horizontal="left"/>
    </xf>
    <xf numFmtId="0" fontId="1" fillId="4" borderId="16" xfId="0" applyFont="1" applyFill="1" applyBorder="1" applyAlignment="1" quotePrefix="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L44"/>
  <sheetViews>
    <sheetView tabSelected="1" zoomScale="75" zoomScaleNormal="75" workbookViewId="0" topLeftCell="A1">
      <selection activeCell="I3" sqref="I3"/>
    </sheetView>
  </sheetViews>
  <sheetFormatPr defaultColWidth="9.140625" defaultRowHeight="12.75"/>
  <cols>
    <col min="1" max="1" width="5.57421875" style="0" customWidth="1"/>
    <col min="2" max="2" width="28.8515625" style="0" customWidth="1"/>
    <col min="3" max="3" width="14.28125" style="30" customWidth="1"/>
    <col min="4" max="11" width="11.57421875" style="12" customWidth="1"/>
    <col min="12" max="12" width="22.7109375" style="0" customWidth="1"/>
  </cols>
  <sheetData>
    <row r="2" spans="1:12" ht="20.25">
      <c r="A2" s="44" t="s">
        <v>158</v>
      </c>
      <c r="B2" s="8"/>
      <c r="C2" s="9"/>
      <c r="D2" s="10"/>
      <c r="E2" s="10"/>
      <c r="F2" s="10"/>
      <c r="G2" s="10"/>
      <c r="H2" s="10"/>
      <c r="J2" s="10"/>
      <c r="K2" s="10"/>
      <c r="L2" s="51" t="s">
        <v>112</v>
      </c>
    </row>
    <row r="3" spans="1:12" ht="20.25">
      <c r="A3" s="44" t="s">
        <v>211</v>
      </c>
      <c r="B3" s="8"/>
      <c r="C3" s="9"/>
      <c r="D3" s="10"/>
      <c r="E3" s="10"/>
      <c r="F3" s="10"/>
      <c r="G3" s="10"/>
      <c r="H3" s="10"/>
      <c r="J3" s="10"/>
      <c r="K3" s="10"/>
      <c r="L3" s="52" t="s">
        <v>114</v>
      </c>
    </row>
    <row r="4" spans="1:12" ht="18" customHeight="1">
      <c r="A4" s="44"/>
      <c r="B4" s="8"/>
      <c r="C4" s="9"/>
      <c r="D4" s="10"/>
      <c r="E4" s="10"/>
      <c r="F4" s="10"/>
      <c r="G4" s="10"/>
      <c r="H4" s="10"/>
      <c r="J4" s="10"/>
      <c r="K4" s="10"/>
      <c r="L4" s="53" t="s">
        <v>159</v>
      </c>
    </row>
    <row r="5" spans="1:10" ht="18" customHeight="1">
      <c r="A5" s="44"/>
      <c r="C5" s="54" t="s">
        <v>160</v>
      </c>
      <c r="D5" s="55">
        <v>33.41</v>
      </c>
      <c r="E5" s="55">
        <v>25.45</v>
      </c>
      <c r="F5" s="55">
        <v>25.35</v>
      </c>
      <c r="G5" s="55">
        <v>30.15</v>
      </c>
      <c r="H5" s="55">
        <v>35.5</v>
      </c>
      <c r="I5" s="55">
        <v>20.22</v>
      </c>
      <c r="J5" s="55">
        <v>19.47</v>
      </c>
    </row>
    <row r="6" spans="1:12" s="16" customFormat="1" ht="18" customHeight="1">
      <c r="A6"/>
      <c r="B6"/>
      <c r="C6" s="54" t="s">
        <v>161</v>
      </c>
      <c r="D6" s="56" t="s">
        <v>162</v>
      </c>
      <c r="E6" s="56" t="s">
        <v>163</v>
      </c>
      <c r="F6" s="56" t="s">
        <v>163</v>
      </c>
      <c r="G6" s="56" t="s">
        <v>163</v>
      </c>
      <c r="H6" s="56" t="s">
        <v>162</v>
      </c>
      <c r="I6" s="56" t="s">
        <v>163</v>
      </c>
      <c r="J6" s="56" t="s">
        <v>163</v>
      </c>
      <c r="K6" s="12"/>
      <c r="L6"/>
    </row>
    <row r="7" spans="1:12" s="5" customFormat="1" ht="18" hidden="1">
      <c r="A7" s="54" t="s">
        <v>69</v>
      </c>
      <c r="B7" s="54" t="s">
        <v>70</v>
      </c>
      <c r="C7" s="54" t="s">
        <v>71</v>
      </c>
      <c r="D7" s="57" t="s">
        <v>72</v>
      </c>
      <c r="E7" s="57" t="s">
        <v>73</v>
      </c>
      <c r="F7" s="57" t="s">
        <v>74</v>
      </c>
      <c r="G7" s="57" t="s">
        <v>75</v>
      </c>
      <c r="H7" s="57" t="s">
        <v>76</v>
      </c>
      <c r="I7" s="57" t="s">
        <v>164</v>
      </c>
      <c r="J7" s="57" t="s">
        <v>165</v>
      </c>
      <c r="K7" s="57" t="s">
        <v>77</v>
      </c>
      <c r="L7" s="58" t="s">
        <v>78</v>
      </c>
    </row>
    <row r="8" spans="1:12" ht="18">
      <c r="A8" s="54" t="s">
        <v>69</v>
      </c>
      <c r="B8" s="54" t="s">
        <v>70</v>
      </c>
      <c r="C8" s="54" t="s">
        <v>71</v>
      </c>
      <c r="D8" s="57" t="s">
        <v>72</v>
      </c>
      <c r="E8" s="57" t="s">
        <v>73</v>
      </c>
      <c r="F8" s="57" t="s">
        <v>74</v>
      </c>
      <c r="G8" s="57" t="s">
        <v>75</v>
      </c>
      <c r="H8" s="57" t="s">
        <v>76</v>
      </c>
      <c r="I8" s="57" t="s">
        <v>164</v>
      </c>
      <c r="J8" s="57" t="s">
        <v>165</v>
      </c>
      <c r="K8" s="57" t="s">
        <v>77</v>
      </c>
      <c r="L8" s="58" t="s">
        <v>78</v>
      </c>
    </row>
    <row r="9" spans="1:12" ht="12.75">
      <c r="A9" s="46">
        <v>1</v>
      </c>
      <c r="B9" s="22" t="s">
        <v>49</v>
      </c>
      <c r="C9" s="23">
        <v>184801</v>
      </c>
      <c r="D9" s="24">
        <v>1</v>
      </c>
      <c r="E9" s="24">
        <v>1</v>
      </c>
      <c r="F9" s="59">
        <v>2</v>
      </c>
      <c r="G9" s="24">
        <v>1</v>
      </c>
      <c r="H9" s="24">
        <v>1</v>
      </c>
      <c r="I9" s="24">
        <v>1</v>
      </c>
      <c r="J9" s="24">
        <v>1</v>
      </c>
      <c r="K9" s="26">
        <v>6</v>
      </c>
      <c r="L9" s="22" t="s">
        <v>166</v>
      </c>
    </row>
    <row r="10" spans="1:12" ht="12.75">
      <c r="A10" s="46">
        <v>2</v>
      </c>
      <c r="B10" s="22" t="s">
        <v>1</v>
      </c>
      <c r="C10" s="23">
        <v>184794</v>
      </c>
      <c r="D10" s="24">
        <v>2</v>
      </c>
      <c r="E10" s="24">
        <v>2</v>
      </c>
      <c r="F10" s="24">
        <v>1</v>
      </c>
      <c r="G10" s="24">
        <v>2</v>
      </c>
      <c r="H10" s="24">
        <v>2</v>
      </c>
      <c r="I10" s="24">
        <v>2</v>
      </c>
      <c r="J10" s="59">
        <v>3</v>
      </c>
      <c r="K10" s="26">
        <v>11</v>
      </c>
      <c r="L10" s="22" t="s">
        <v>167</v>
      </c>
    </row>
    <row r="11" spans="1:12" ht="12.75">
      <c r="A11" s="46">
        <v>3</v>
      </c>
      <c r="B11" s="22" t="s">
        <v>0</v>
      </c>
      <c r="C11" s="23">
        <v>5786</v>
      </c>
      <c r="D11" s="24">
        <v>3</v>
      </c>
      <c r="E11" s="24">
        <v>3</v>
      </c>
      <c r="F11" s="24">
        <v>4</v>
      </c>
      <c r="G11" s="24">
        <v>3</v>
      </c>
      <c r="H11" s="59">
        <v>6</v>
      </c>
      <c r="I11" s="24">
        <v>3</v>
      </c>
      <c r="J11" s="24">
        <v>2</v>
      </c>
      <c r="K11" s="26">
        <v>18</v>
      </c>
      <c r="L11" s="22" t="s">
        <v>168</v>
      </c>
    </row>
    <row r="12" spans="1:12" ht="12.75">
      <c r="A12" s="46">
        <v>4</v>
      </c>
      <c r="B12" s="60" t="s">
        <v>169</v>
      </c>
      <c r="C12" s="23">
        <v>165568</v>
      </c>
      <c r="D12" s="24">
        <v>4</v>
      </c>
      <c r="E12" s="24">
        <v>4</v>
      </c>
      <c r="F12" s="24">
        <v>3</v>
      </c>
      <c r="G12" s="24">
        <v>5</v>
      </c>
      <c r="H12" s="59">
        <v>7</v>
      </c>
      <c r="I12" s="24">
        <v>6</v>
      </c>
      <c r="J12" s="24">
        <v>5</v>
      </c>
      <c r="K12" s="26">
        <v>27</v>
      </c>
      <c r="L12" s="22" t="s">
        <v>170</v>
      </c>
    </row>
    <row r="13" spans="1:12" ht="12.75">
      <c r="A13" s="46">
        <v>5</v>
      </c>
      <c r="B13" s="22" t="s">
        <v>52</v>
      </c>
      <c r="C13" s="29">
        <v>155583</v>
      </c>
      <c r="D13" s="59">
        <v>8</v>
      </c>
      <c r="E13" s="24">
        <v>7</v>
      </c>
      <c r="F13" s="24">
        <v>5</v>
      </c>
      <c r="G13" s="24">
        <v>4</v>
      </c>
      <c r="H13" s="24">
        <v>4</v>
      </c>
      <c r="I13" s="24">
        <v>4</v>
      </c>
      <c r="J13" s="24">
        <v>4</v>
      </c>
      <c r="K13" s="26">
        <v>28</v>
      </c>
      <c r="L13" s="27"/>
    </row>
    <row r="14" spans="1:12" ht="12.75">
      <c r="A14" s="46">
        <v>6</v>
      </c>
      <c r="B14" s="22" t="s">
        <v>84</v>
      </c>
      <c r="C14" s="23">
        <v>16765</v>
      </c>
      <c r="D14" s="24">
        <v>5</v>
      </c>
      <c r="E14" s="59">
        <v>11</v>
      </c>
      <c r="F14" s="24">
        <v>7</v>
      </c>
      <c r="G14" s="24">
        <v>9</v>
      </c>
      <c r="H14" s="24">
        <v>8</v>
      </c>
      <c r="I14" s="24">
        <v>11</v>
      </c>
      <c r="J14" s="24">
        <v>8</v>
      </c>
      <c r="K14" s="26">
        <v>48</v>
      </c>
      <c r="L14" s="22"/>
    </row>
    <row r="15" spans="1:12" ht="12.75">
      <c r="A15" s="46">
        <v>7</v>
      </c>
      <c r="B15" s="22" t="s">
        <v>171</v>
      </c>
      <c r="C15" s="23">
        <v>5</v>
      </c>
      <c r="D15" s="24">
        <v>10</v>
      </c>
      <c r="E15" s="28">
        <v>10</v>
      </c>
      <c r="F15" s="24">
        <v>14</v>
      </c>
      <c r="G15" s="59" t="s">
        <v>8</v>
      </c>
      <c r="H15" s="24">
        <v>9</v>
      </c>
      <c r="I15" s="24">
        <v>5</v>
      </c>
      <c r="J15" s="24">
        <v>6</v>
      </c>
      <c r="K15" s="26">
        <v>54</v>
      </c>
      <c r="L15" s="27"/>
    </row>
    <row r="16" spans="1:12" ht="12.75">
      <c r="A16" s="46">
        <v>8</v>
      </c>
      <c r="B16" s="22" t="s">
        <v>172</v>
      </c>
      <c r="C16" s="23">
        <v>702</v>
      </c>
      <c r="D16" s="24">
        <v>6.01</v>
      </c>
      <c r="E16" s="24">
        <v>5</v>
      </c>
      <c r="F16" s="59">
        <v>13</v>
      </c>
      <c r="G16" s="28">
        <v>12</v>
      </c>
      <c r="H16" s="24">
        <v>10</v>
      </c>
      <c r="I16" s="24">
        <v>9</v>
      </c>
      <c r="J16" s="24">
        <v>12</v>
      </c>
      <c r="K16" s="26">
        <v>54.01</v>
      </c>
      <c r="L16" s="27"/>
    </row>
    <row r="17" spans="1:12" ht="12.75">
      <c r="A17" s="46">
        <v>9</v>
      </c>
      <c r="B17" s="22" t="s">
        <v>55</v>
      </c>
      <c r="C17" s="23" t="s">
        <v>173</v>
      </c>
      <c r="D17" s="59">
        <v>17</v>
      </c>
      <c r="E17" s="24">
        <v>6</v>
      </c>
      <c r="F17" s="24">
        <v>8</v>
      </c>
      <c r="G17" s="24">
        <v>7</v>
      </c>
      <c r="H17" s="24">
        <v>11</v>
      </c>
      <c r="I17" s="24">
        <v>12</v>
      </c>
      <c r="J17" s="24">
        <v>11</v>
      </c>
      <c r="K17" s="26">
        <v>55</v>
      </c>
      <c r="L17" s="27"/>
    </row>
    <row r="18" spans="1:12" ht="12.75">
      <c r="A18" s="46">
        <v>10</v>
      </c>
      <c r="B18" s="22" t="s">
        <v>174</v>
      </c>
      <c r="C18" s="23" t="s">
        <v>175</v>
      </c>
      <c r="D18" s="24">
        <v>12</v>
      </c>
      <c r="E18" s="59">
        <v>14</v>
      </c>
      <c r="F18" s="24">
        <v>10</v>
      </c>
      <c r="G18" s="24">
        <v>13</v>
      </c>
      <c r="H18" s="24">
        <v>5</v>
      </c>
      <c r="I18" s="24">
        <v>10</v>
      </c>
      <c r="J18" s="24">
        <v>9</v>
      </c>
      <c r="K18" s="26">
        <v>59</v>
      </c>
      <c r="L18" s="27"/>
    </row>
    <row r="19" spans="1:12" ht="12.75">
      <c r="A19" s="46">
        <v>11</v>
      </c>
      <c r="B19" s="22" t="s">
        <v>4</v>
      </c>
      <c r="C19" s="23">
        <v>140026</v>
      </c>
      <c r="D19" s="24">
        <v>9</v>
      </c>
      <c r="E19" s="24">
        <v>8</v>
      </c>
      <c r="F19" s="24">
        <v>9</v>
      </c>
      <c r="G19" s="24">
        <v>8</v>
      </c>
      <c r="H19" s="28">
        <v>3</v>
      </c>
      <c r="I19" s="59" t="s">
        <v>8</v>
      </c>
      <c r="J19" s="24" t="s">
        <v>8</v>
      </c>
      <c r="K19" s="26">
        <v>63</v>
      </c>
      <c r="L19" s="22" t="s">
        <v>65</v>
      </c>
    </row>
    <row r="20" spans="1:12" ht="12.75">
      <c r="A20" s="46">
        <v>12</v>
      </c>
      <c r="B20" s="22" t="s">
        <v>86</v>
      </c>
      <c r="C20" s="23">
        <v>108</v>
      </c>
      <c r="D20" s="24">
        <v>13.1</v>
      </c>
      <c r="E20" s="24">
        <v>13</v>
      </c>
      <c r="F20" s="28">
        <v>6</v>
      </c>
      <c r="G20" s="24">
        <v>11</v>
      </c>
      <c r="H20" s="24">
        <v>13</v>
      </c>
      <c r="I20" s="59">
        <v>14</v>
      </c>
      <c r="J20" s="24">
        <v>7</v>
      </c>
      <c r="K20" s="26">
        <v>63.1</v>
      </c>
      <c r="L20" s="22"/>
    </row>
    <row r="21" spans="1:12" ht="12.75">
      <c r="A21" s="46">
        <v>13</v>
      </c>
      <c r="B21" s="22" t="s">
        <v>85</v>
      </c>
      <c r="C21" s="23">
        <v>180721</v>
      </c>
      <c r="D21" s="24">
        <v>7</v>
      </c>
      <c r="E21" s="24">
        <v>9</v>
      </c>
      <c r="F21" s="24">
        <v>12</v>
      </c>
      <c r="G21" s="24">
        <v>6</v>
      </c>
      <c r="H21" s="59" t="s">
        <v>9</v>
      </c>
      <c r="I21" s="24">
        <v>8</v>
      </c>
      <c r="J21" s="24" t="s">
        <v>9</v>
      </c>
      <c r="K21" s="26">
        <v>64</v>
      </c>
      <c r="L21" s="27"/>
    </row>
    <row r="22" spans="1:12" ht="12.75">
      <c r="A22" s="46">
        <v>14</v>
      </c>
      <c r="B22" s="22" t="s">
        <v>31</v>
      </c>
      <c r="C22" s="23">
        <v>176272</v>
      </c>
      <c r="D22" s="24">
        <v>11</v>
      </c>
      <c r="E22" s="59">
        <v>18</v>
      </c>
      <c r="F22" s="24">
        <v>15</v>
      </c>
      <c r="G22" s="24">
        <v>10</v>
      </c>
      <c r="H22" s="24">
        <v>15</v>
      </c>
      <c r="I22" s="24">
        <v>7</v>
      </c>
      <c r="J22" s="24">
        <v>17</v>
      </c>
      <c r="K22" s="26">
        <v>75</v>
      </c>
      <c r="L22" s="22"/>
    </row>
    <row r="23" spans="1:12" ht="12.75">
      <c r="A23" s="46">
        <v>15</v>
      </c>
      <c r="B23" s="60" t="s">
        <v>176</v>
      </c>
      <c r="C23" s="23">
        <v>170563</v>
      </c>
      <c r="D23" s="24">
        <v>14</v>
      </c>
      <c r="E23" s="24">
        <v>12</v>
      </c>
      <c r="F23" s="24">
        <v>16</v>
      </c>
      <c r="G23" s="59">
        <v>19</v>
      </c>
      <c r="H23" s="24">
        <v>14</v>
      </c>
      <c r="I23" s="24">
        <v>17</v>
      </c>
      <c r="J23" s="24">
        <v>10</v>
      </c>
      <c r="K23" s="26">
        <v>83</v>
      </c>
      <c r="L23" s="22" t="s">
        <v>177</v>
      </c>
    </row>
    <row r="24" spans="1:12" ht="12.75">
      <c r="A24" s="46">
        <v>16</v>
      </c>
      <c r="B24" s="22" t="s">
        <v>95</v>
      </c>
      <c r="C24" s="23" t="s">
        <v>178</v>
      </c>
      <c r="D24" s="24">
        <v>18</v>
      </c>
      <c r="E24" s="59">
        <v>20</v>
      </c>
      <c r="F24" s="24">
        <v>18</v>
      </c>
      <c r="G24" s="24">
        <v>14</v>
      </c>
      <c r="H24" s="24">
        <v>12</v>
      </c>
      <c r="I24" s="24">
        <v>13</v>
      </c>
      <c r="J24" s="24">
        <v>14</v>
      </c>
      <c r="K24" s="26">
        <v>89</v>
      </c>
      <c r="L24" s="27"/>
    </row>
    <row r="25" spans="1:12" ht="12.75">
      <c r="A25" s="46">
        <v>17</v>
      </c>
      <c r="B25" s="60" t="s">
        <v>179</v>
      </c>
      <c r="C25" s="23">
        <v>104</v>
      </c>
      <c r="D25" s="24">
        <v>16</v>
      </c>
      <c r="E25" s="24">
        <v>19</v>
      </c>
      <c r="F25" s="24">
        <v>11</v>
      </c>
      <c r="G25" s="24">
        <v>15</v>
      </c>
      <c r="H25" s="59">
        <v>20</v>
      </c>
      <c r="I25" s="24">
        <v>18</v>
      </c>
      <c r="J25" s="24">
        <v>15</v>
      </c>
      <c r="K25" s="26">
        <v>94</v>
      </c>
      <c r="L25" s="22" t="s">
        <v>180</v>
      </c>
    </row>
    <row r="26" spans="1:12" ht="12.75">
      <c r="A26" s="46">
        <v>18</v>
      </c>
      <c r="B26" s="60" t="s">
        <v>181</v>
      </c>
      <c r="C26" s="23">
        <v>140965</v>
      </c>
      <c r="D26" s="24">
        <v>19</v>
      </c>
      <c r="E26" s="24">
        <v>16</v>
      </c>
      <c r="F26" s="24">
        <v>17</v>
      </c>
      <c r="G26" s="24">
        <v>16</v>
      </c>
      <c r="H26" s="59">
        <v>21</v>
      </c>
      <c r="I26" s="24">
        <v>16</v>
      </c>
      <c r="J26" s="24">
        <v>13</v>
      </c>
      <c r="K26" s="26">
        <v>97</v>
      </c>
      <c r="L26" s="27"/>
    </row>
    <row r="27" spans="1:12" ht="12.75">
      <c r="A27" s="46">
        <v>19</v>
      </c>
      <c r="B27" s="60" t="s">
        <v>182</v>
      </c>
      <c r="C27" s="23">
        <v>154713</v>
      </c>
      <c r="D27" s="24">
        <v>15</v>
      </c>
      <c r="E27" s="24">
        <v>15</v>
      </c>
      <c r="F27" s="24">
        <v>19</v>
      </c>
      <c r="G27" s="24">
        <v>18</v>
      </c>
      <c r="H27" s="24">
        <v>16</v>
      </c>
      <c r="I27" s="24">
        <v>15</v>
      </c>
      <c r="J27" s="59" t="s">
        <v>183</v>
      </c>
      <c r="K27" s="26">
        <v>98</v>
      </c>
      <c r="L27" s="27"/>
    </row>
    <row r="28" spans="1:12" ht="12.75">
      <c r="A28" s="46">
        <v>20</v>
      </c>
      <c r="B28" s="60" t="s">
        <v>184</v>
      </c>
      <c r="C28" s="23">
        <v>170500</v>
      </c>
      <c r="D28" s="24">
        <v>22</v>
      </c>
      <c r="E28" s="59">
        <v>24</v>
      </c>
      <c r="F28" s="24">
        <v>22</v>
      </c>
      <c r="G28" s="24">
        <v>20</v>
      </c>
      <c r="H28" s="24">
        <v>17</v>
      </c>
      <c r="I28" s="24">
        <v>20</v>
      </c>
      <c r="J28" s="24">
        <v>16</v>
      </c>
      <c r="K28" s="26">
        <v>117</v>
      </c>
      <c r="L28" s="27"/>
    </row>
    <row r="29" spans="1:12" ht="12.75">
      <c r="A29" s="46">
        <v>21</v>
      </c>
      <c r="B29" s="60" t="s">
        <v>185</v>
      </c>
      <c r="C29" s="23">
        <v>12449</v>
      </c>
      <c r="D29" s="24">
        <v>20</v>
      </c>
      <c r="E29" s="24">
        <v>17</v>
      </c>
      <c r="F29" s="24">
        <v>20</v>
      </c>
      <c r="G29" s="24">
        <v>17</v>
      </c>
      <c r="H29" s="59">
        <v>23</v>
      </c>
      <c r="I29" s="24" t="s">
        <v>9</v>
      </c>
      <c r="J29" s="24" t="s">
        <v>9</v>
      </c>
      <c r="K29" s="26">
        <v>119</v>
      </c>
      <c r="L29" s="27"/>
    </row>
    <row r="30" spans="1:12" ht="12.75">
      <c r="A30" s="46">
        <v>22</v>
      </c>
      <c r="B30" s="60" t="s">
        <v>186</v>
      </c>
      <c r="C30" s="23">
        <v>12441</v>
      </c>
      <c r="D30" s="59">
        <v>24</v>
      </c>
      <c r="E30" s="24">
        <v>23</v>
      </c>
      <c r="F30" s="24">
        <v>23</v>
      </c>
      <c r="G30" s="24" t="s">
        <v>9</v>
      </c>
      <c r="H30" s="24">
        <v>18</v>
      </c>
      <c r="I30" s="24">
        <v>19</v>
      </c>
      <c r="J30" s="24" t="s">
        <v>9</v>
      </c>
      <c r="K30" s="26">
        <v>129</v>
      </c>
      <c r="L30" s="22"/>
    </row>
    <row r="31" spans="1:12" ht="12.75">
      <c r="A31" s="46">
        <v>23</v>
      </c>
      <c r="B31" s="22" t="s">
        <v>187</v>
      </c>
      <c r="C31" s="23">
        <v>170</v>
      </c>
      <c r="D31" s="24">
        <v>21</v>
      </c>
      <c r="E31" s="24">
        <v>22</v>
      </c>
      <c r="F31" s="24">
        <v>21</v>
      </c>
      <c r="G31" s="24">
        <v>21</v>
      </c>
      <c r="H31" s="24">
        <v>22</v>
      </c>
      <c r="I31" s="24" t="s">
        <v>9</v>
      </c>
      <c r="J31" s="59" t="s">
        <v>8</v>
      </c>
      <c r="K31" s="26">
        <v>130</v>
      </c>
      <c r="L31" s="27"/>
    </row>
    <row r="32" spans="1:12" ht="12.75">
      <c r="A32" s="46">
        <v>24</v>
      </c>
      <c r="B32" s="22" t="s">
        <v>188</v>
      </c>
      <c r="C32" s="23">
        <v>1</v>
      </c>
      <c r="D32" s="24">
        <v>23</v>
      </c>
      <c r="E32" s="24">
        <v>21</v>
      </c>
      <c r="F32" s="59" t="s">
        <v>8</v>
      </c>
      <c r="G32" s="24" t="s">
        <v>8</v>
      </c>
      <c r="H32" s="24">
        <v>19</v>
      </c>
      <c r="I32" s="24" t="s">
        <v>8</v>
      </c>
      <c r="J32" s="24" t="s">
        <v>8</v>
      </c>
      <c r="K32" s="26">
        <v>141</v>
      </c>
      <c r="L32" s="27"/>
    </row>
    <row r="33" spans="1:12" ht="12.75">
      <c r="A33" s="46">
        <v>25</v>
      </c>
      <c r="B33" s="22" t="s">
        <v>189</v>
      </c>
      <c r="C33" s="23">
        <v>4711</v>
      </c>
      <c r="D33" s="59" t="s">
        <v>8</v>
      </c>
      <c r="E33" s="24" t="s">
        <v>8</v>
      </c>
      <c r="F33" s="24" t="s">
        <v>9</v>
      </c>
      <c r="G33" s="24" t="s">
        <v>9</v>
      </c>
      <c r="H33" s="24" t="s">
        <v>8</v>
      </c>
      <c r="I33" s="24" t="s">
        <v>8</v>
      </c>
      <c r="J33" s="24" t="s">
        <v>8</v>
      </c>
      <c r="K33" s="26">
        <v>153</v>
      </c>
      <c r="L33" s="27"/>
    </row>
    <row r="34" spans="4:11" ht="12.75">
      <c r="D34" s="31"/>
      <c r="E34" s="31"/>
      <c r="F34" s="31"/>
      <c r="G34" s="31"/>
      <c r="H34" s="31"/>
      <c r="I34" s="31"/>
      <c r="J34" s="31"/>
      <c r="K34" s="31"/>
    </row>
    <row r="35" spans="3:12" ht="12.75">
      <c r="C35" s="61" t="s">
        <v>105</v>
      </c>
      <c r="D35" s="32">
        <v>24</v>
      </c>
      <c r="E35" s="32">
        <v>24</v>
      </c>
      <c r="F35" s="32">
        <v>23</v>
      </c>
      <c r="G35" s="32">
        <v>21</v>
      </c>
      <c r="H35" s="32">
        <v>23</v>
      </c>
      <c r="I35" s="32">
        <v>20</v>
      </c>
      <c r="J35" s="62">
        <v>17</v>
      </c>
      <c r="K35" s="63" t="s">
        <v>190</v>
      </c>
      <c r="L35" s="64"/>
    </row>
    <row r="36" spans="3:12" ht="12.75">
      <c r="C36" s="61" t="s">
        <v>106</v>
      </c>
      <c r="D36" s="32">
        <v>0</v>
      </c>
      <c r="E36" s="32">
        <v>0</v>
      </c>
      <c r="F36" s="32">
        <v>1</v>
      </c>
      <c r="G36" s="32">
        <v>2</v>
      </c>
      <c r="H36" s="32">
        <v>1</v>
      </c>
      <c r="I36" s="32">
        <v>2</v>
      </c>
      <c r="J36" s="62">
        <v>3</v>
      </c>
      <c r="K36" s="38" t="s">
        <v>111</v>
      </c>
      <c r="L36" s="65"/>
    </row>
    <row r="37" spans="3:12" ht="12.75">
      <c r="C37" s="61" t="s">
        <v>107</v>
      </c>
      <c r="D37" s="32">
        <v>0</v>
      </c>
      <c r="E37" s="32">
        <v>0</v>
      </c>
      <c r="F37" s="32">
        <v>0</v>
      </c>
      <c r="G37" s="32">
        <v>0</v>
      </c>
      <c r="H37" s="32">
        <v>0</v>
      </c>
      <c r="I37" s="32">
        <v>0</v>
      </c>
      <c r="J37" s="62">
        <v>1</v>
      </c>
      <c r="K37" s="38" t="s">
        <v>113</v>
      </c>
      <c r="L37" s="65"/>
    </row>
    <row r="38" spans="3:12" ht="12.75">
      <c r="C38" s="61" t="s">
        <v>108</v>
      </c>
      <c r="D38" s="32">
        <v>24</v>
      </c>
      <c r="E38" s="32">
        <v>24</v>
      </c>
      <c r="F38" s="32">
        <v>24</v>
      </c>
      <c r="G38" s="32">
        <v>23</v>
      </c>
      <c r="H38" s="32">
        <v>24</v>
      </c>
      <c r="I38" s="32">
        <v>22</v>
      </c>
      <c r="J38" s="62">
        <v>21</v>
      </c>
      <c r="K38" s="66"/>
      <c r="L38" s="65"/>
    </row>
    <row r="39" spans="3:12" ht="12.75">
      <c r="C39" s="61" t="s">
        <v>109</v>
      </c>
      <c r="D39" s="32">
        <v>1</v>
      </c>
      <c r="E39" s="32">
        <v>1</v>
      </c>
      <c r="F39" s="32">
        <v>1</v>
      </c>
      <c r="G39" s="32">
        <v>2</v>
      </c>
      <c r="H39" s="32">
        <v>1</v>
      </c>
      <c r="I39" s="32">
        <v>3</v>
      </c>
      <c r="J39" s="62">
        <v>4</v>
      </c>
      <c r="K39" s="38" t="s">
        <v>191</v>
      </c>
      <c r="L39" s="65"/>
    </row>
    <row r="40" spans="3:12" ht="12.75">
      <c r="C40" s="61" t="s">
        <v>110</v>
      </c>
      <c r="D40" s="32">
        <v>25</v>
      </c>
      <c r="E40" s="32">
        <v>25</v>
      </c>
      <c r="F40" s="32">
        <v>25</v>
      </c>
      <c r="G40" s="32">
        <v>25</v>
      </c>
      <c r="H40" s="32">
        <v>25</v>
      </c>
      <c r="I40" s="32">
        <v>25</v>
      </c>
      <c r="J40" s="62">
        <v>25</v>
      </c>
      <c r="K40" s="67"/>
      <c r="L40" s="68"/>
    </row>
    <row r="41" spans="4:10" ht="12.75">
      <c r="D41" s="31"/>
      <c r="E41" s="31"/>
      <c r="F41" s="31"/>
      <c r="G41" s="31"/>
      <c r="H41" s="31"/>
      <c r="I41" s="31"/>
      <c r="J41" s="31"/>
    </row>
    <row r="42" spans="3:8" ht="12.75">
      <c r="C42" s="69"/>
      <c r="D42" s="36"/>
      <c r="G42" s="70"/>
      <c r="H42" s="70"/>
    </row>
    <row r="43" spans="3:8" ht="12.75">
      <c r="C43" s="69"/>
      <c r="D43" s="36"/>
      <c r="G43" s="70"/>
      <c r="H43" s="70"/>
    </row>
    <row r="44" spans="3:4" ht="12.75">
      <c r="C44" s="69"/>
      <c r="D44" s="43"/>
    </row>
  </sheetData>
  <conditionalFormatting sqref="D41:J41">
    <cfRule type="cellIs" priority="1" dxfId="0" operator="notEqual" stopIfTrue="1">
      <formula>0</formula>
    </cfRule>
  </conditionalFormatting>
  <printOptions/>
  <pageMargins left="0.75" right="0.75" top="0.53" bottom="0.54" header="0.5" footer="0.5"/>
  <pageSetup fitToHeight="1" fitToWidth="1" horizontalDpi="600" verticalDpi="600" orientation="landscape" paperSize="9" scale="79" r:id="rId1"/>
</worksheet>
</file>

<file path=xl/worksheets/sheet10.xml><?xml version="1.0" encoding="utf-8"?>
<worksheet xmlns="http://schemas.openxmlformats.org/spreadsheetml/2006/main" xmlns:r="http://schemas.openxmlformats.org/officeDocument/2006/relationships">
  <sheetPr>
    <pageSetUpPr fitToPage="1"/>
  </sheetPr>
  <dimension ref="A2:B18"/>
  <sheetViews>
    <sheetView zoomScale="75" zoomScaleNormal="75" workbookViewId="0" topLeftCell="A1">
      <selection activeCell="B18" sqref="B18"/>
    </sheetView>
  </sheetViews>
  <sheetFormatPr defaultColWidth="9.140625" defaultRowHeight="12.75"/>
  <cols>
    <col min="1" max="1" width="5.57421875" style="0" customWidth="1"/>
    <col min="2" max="2" width="34.28125" style="0" customWidth="1"/>
  </cols>
  <sheetData>
    <row r="2" spans="1:2" ht="20.25">
      <c r="A2" s="44" t="s">
        <v>212</v>
      </c>
      <c r="B2" s="8"/>
    </row>
    <row r="3" spans="1:2" ht="20.25">
      <c r="A3" s="44" t="s">
        <v>213</v>
      </c>
      <c r="B3" s="8"/>
    </row>
    <row r="4" ht="20.25">
      <c r="A4" s="44" t="s">
        <v>68</v>
      </c>
    </row>
    <row r="6" spans="1:2" s="16" customFormat="1" ht="18">
      <c r="A6" s="13" t="s">
        <v>69</v>
      </c>
      <c r="B6" s="13" t="s">
        <v>70</v>
      </c>
    </row>
    <row r="7" spans="1:2" s="5" customFormat="1" ht="15.75" hidden="1">
      <c r="A7" s="45"/>
      <c r="B7" s="17"/>
    </row>
    <row r="8" spans="1:2" ht="12.75">
      <c r="A8" s="46">
        <v>1</v>
      </c>
      <c r="B8" s="22" t="s">
        <v>137</v>
      </c>
    </row>
    <row r="9" spans="1:2" ht="12.75">
      <c r="A9" s="46">
        <v>2</v>
      </c>
      <c r="B9" s="22" t="s">
        <v>139</v>
      </c>
    </row>
    <row r="10" spans="1:2" ht="12.75">
      <c r="A10" s="46">
        <v>3</v>
      </c>
      <c r="B10" s="22" t="s">
        <v>119</v>
      </c>
    </row>
    <row r="11" spans="1:2" ht="12.75">
      <c r="A11" s="46">
        <v>4</v>
      </c>
      <c r="B11" s="22" t="s">
        <v>214</v>
      </c>
    </row>
    <row r="12" spans="1:2" ht="12.75">
      <c r="A12" s="46">
        <v>5</v>
      </c>
      <c r="B12" s="22" t="s">
        <v>215</v>
      </c>
    </row>
    <row r="13" spans="1:2" ht="12.75">
      <c r="A13" s="46">
        <v>6</v>
      </c>
      <c r="B13" s="22" t="s">
        <v>216</v>
      </c>
    </row>
    <row r="14" spans="1:2" ht="12.75">
      <c r="A14" s="46">
        <v>7</v>
      </c>
      <c r="B14" s="22" t="s">
        <v>217</v>
      </c>
    </row>
    <row r="15" spans="1:2" ht="12.75">
      <c r="A15" s="46">
        <v>8</v>
      </c>
      <c r="B15" s="22" t="s">
        <v>218</v>
      </c>
    </row>
    <row r="16" spans="1:2" ht="12.75">
      <c r="A16" s="46">
        <v>9</v>
      </c>
      <c r="B16" s="22" t="s">
        <v>219</v>
      </c>
    </row>
    <row r="17" spans="1:2" ht="12.75">
      <c r="A17" s="46">
        <v>10</v>
      </c>
      <c r="B17" s="22" t="s">
        <v>220</v>
      </c>
    </row>
    <row r="18" ht="12.75">
      <c r="B18" s="170" t="s">
        <v>221</v>
      </c>
    </row>
  </sheetData>
  <printOptions/>
  <pageMargins left="0.75" right="0.75" top="0.53" bottom="0.54" header="0.5" footer="0.5"/>
  <pageSetup fitToHeight="1" fitToWidth="1" horizontalDpi="600" verticalDpi="600" orientation="landscape" paperSize="9" scale="83" r:id="rId1"/>
</worksheet>
</file>

<file path=xl/worksheets/sheet11.xml><?xml version="1.0" encoding="utf-8"?>
<worksheet xmlns="http://schemas.openxmlformats.org/spreadsheetml/2006/main" xmlns:r="http://schemas.openxmlformats.org/officeDocument/2006/relationships">
  <sheetPr>
    <pageSetUpPr fitToPage="1"/>
  </sheetPr>
  <dimension ref="A2:P49"/>
  <sheetViews>
    <sheetView zoomScale="75" zoomScaleNormal="75" workbookViewId="0" topLeftCell="A1">
      <pane xSplit="2" topLeftCell="C1" activePane="topRight" state="frozen"/>
      <selection pane="topLeft" activeCell="A1" sqref="A1"/>
      <selection pane="topRight" activeCell="L20" sqref="L20"/>
    </sheetView>
  </sheetViews>
  <sheetFormatPr defaultColWidth="9.140625" defaultRowHeight="12.75"/>
  <cols>
    <col min="1" max="1" width="5.57421875" style="0" customWidth="1"/>
    <col min="2" max="2" width="27.8515625" style="0" customWidth="1"/>
    <col min="3" max="3" width="10.140625" style="30" customWidth="1"/>
    <col min="4" max="9" width="11.57421875" style="12" customWidth="1"/>
    <col min="10" max="10" width="19.57421875" style="0" customWidth="1"/>
    <col min="11" max="15" width="8.28125" style="2" customWidth="1"/>
  </cols>
  <sheetData>
    <row r="2" spans="1:9" ht="20.25">
      <c r="A2" s="44" t="s">
        <v>155</v>
      </c>
      <c r="B2" s="8"/>
      <c r="C2" s="9"/>
      <c r="D2" s="10"/>
      <c r="E2" s="10"/>
      <c r="F2" s="10"/>
      <c r="G2" s="10"/>
      <c r="H2" s="10"/>
      <c r="I2" s="10"/>
    </row>
    <row r="3" spans="1:9" ht="20.25">
      <c r="A3" s="44" t="s">
        <v>156</v>
      </c>
      <c r="B3" s="8"/>
      <c r="C3" s="9"/>
      <c r="D3" s="10"/>
      <c r="E3" s="10"/>
      <c r="F3" s="10"/>
      <c r="G3" s="10"/>
      <c r="H3" s="10"/>
      <c r="I3" s="10"/>
    </row>
    <row r="4" spans="1:3" ht="20.25">
      <c r="A4" s="44" t="s">
        <v>68</v>
      </c>
      <c r="C4" s="11"/>
    </row>
    <row r="6" spans="1:15" s="16" customFormat="1" ht="18">
      <c r="A6" s="13" t="s">
        <v>69</v>
      </c>
      <c r="B6" s="13" t="s">
        <v>70</v>
      </c>
      <c r="C6" s="13" t="s">
        <v>71</v>
      </c>
      <c r="D6" s="14" t="s">
        <v>72</v>
      </c>
      <c r="E6" s="14" t="s">
        <v>73</v>
      </c>
      <c r="F6" s="14" t="s">
        <v>74</v>
      </c>
      <c r="G6" s="14" t="s">
        <v>75</v>
      </c>
      <c r="H6" s="14" t="s">
        <v>76</v>
      </c>
      <c r="I6" s="14" t="s">
        <v>77</v>
      </c>
      <c r="J6" s="15" t="s">
        <v>78</v>
      </c>
      <c r="K6" s="47" t="s">
        <v>10</v>
      </c>
      <c r="L6" s="47" t="s">
        <v>11</v>
      </c>
      <c r="M6" s="47" t="s">
        <v>5</v>
      </c>
      <c r="N6" s="47" t="s">
        <v>6</v>
      </c>
      <c r="O6" s="47" t="s">
        <v>7</v>
      </c>
    </row>
    <row r="7" spans="1:15" s="5" customFormat="1" ht="15.75" hidden="1">
      <c r="A7" s="45"/>
      <c r="B7" s="17"/>
      <c r="C7" s="18"/>
      <c r="D7" s="19"/>
      <c r="E7" s="19"/>
      <c r="F7" s="19"/>
      <c r="G7" s="19"/>
      <c r="H7" s="19"/>
      <c r="I7" s="20"/>
      <c r="J7" s="21"/>
      <c r="K7" s="48"/>
      <c r="L7" s="48"/>
      <c r="M7" s="48"/>
      <c r="N7" s="48"/>
      <c r="O7" s="48"/>
    </row>
    <row r="8" spans="1:16" ht="12.75">
      <c r="A8" s="46">
        <f aca="true" t="shared" si="0" ref="A8:A38">1+A7</f>
        <v>1</v>
      </c>
      <c r="B8" s="22"/>
      <c r="C8" s="23"/>
      <c r="D8" s="24"/>
      <c r="E8" s="24"/>
      <c r="F8" s="24"/>
      <c r="G8" s="24"/>
      <c r="H8" s="24"/>
      <c r="I8" s="26">
        <f aca="true" t="shared" si="1" ref="I8:I38">SUM(K8:O8)-MAX(K8:O8)</f>
        <v>0</v>
      </c>
      <c r="J8" s="22" t="s">
        <v>79</v>
      </c>
      <c r="K8" s="49" t="str">
        <f aca="true" t="shared" si="2" ref="K8:K38">IF(ISNUMBER(D8),D8,IF(D8="dsq",D$43+2,IF(D8="dnf",D$43+1,IF(D8="dns",D$45+1,"Error"))))</f>
        <v>Error</v>
      </c>
      <c r="L8" s="49" t="str">
        <f aca="true" t="shared" si="3" ref="L8:L38">IF(ISNUMBER(E8),E8,IF(E8="dsq",E$43+2,IF(E8="dnf",E$43+1,IF(E8="dns",E$45+1,"Error"))))</f>
        <v>Error</v>
      </c>
      <c r="M8" s="49" t="str">
        <f aca="true" t="shared" si="4" ref="M8:M38">IF(ISNUMBER(F8),F8,IF(F8="dsq",F$43+2,IF(F8="dnf",F$43+1,IF(F8="dns",F$45+1,"Error"))))</f>
        <v>Error</v>
      </c>
      <c r="N8" s="49" t="str">
        <f aca="true" t="shared" si="5" ref="N8:N38">IF(ISNUMBER(G8),G8,IF(G8="dsq",G$43+2,IF(G8="dnf",G$43+1,IF(G8="dns",G$45+1,"Error"))))</f>
        <v>Error</v>
      </c>
      <c r="O8" s="49" t="str">
        <f aca="true" t="shared" si="6" ref="O8:O38">IF(ISNUMBER(H8),H8,IF(H8="dsq",H$43+2,IF(H8="dnf",H$43+1,IF(H8="dns",H$45+1,"Error"))))</f>
        <v>Error</v>
      </c>
      <c r="P8" s="12"/>
    </row>
    <row r="9" spans="1:16" ht="12.75">
      <c r="A9" s="46">
        <f t="shared" si="0"/>
        <v>2</v>
      </c>
      <c r="B9" s="22"/>
      <c r="C9" s="23"/>
      <c r="D9" s="24"/>
      <c r="E9" s="24"/>
      <c r="F9" s="24"/>
      <c r="G9" s="24"/>
      <c r="H9" s="24"/>
      <c r="I9" s="26">
        <f t="shared" si="1"/>
        <v>0</v>
      </c>
      <c r="J9" s="22" t="s">
        <v>65</v>
      </c>
      <c r="K9" s="49" t="str">
        <f t="shared" si="2"/>
        <v>Error</v>
      </c>
      <c r="L9" s="49" t="str">
        <f t="shared" si="3"/>
        <v>Error</v>
      </c>
      <c r="M9" s="49" t="str">
        <f t="shared" si="4"/>
        <v>Error</v>
      </c>
      <c r="N9" s="49" t="str">
        <f t="shared" si="5"/>
        <v>Error</v>
      </c>
      <c r="O9" s="49" t="str">
        <f t="shared" si="6"/>
        <v>Error</v>
      </c>
      <c r="P9" s="12"/>
    </row>
    <row r="10" spans="1:16" ht="12.75">
      <c r="A10" s="46">
        <f t="shared" si="0"/>
        <v>3</v>
      </c>
      <c r="B10" s="22"/>
      <c r="C10" s="23"/>
      <c r="D10" s="24"/>
      <c r="E10" s="24"/>
      <c r="F10" s="24"/>
      <c r="G10" s="24"/>
      <c r="H10" s="24"/>
      <c r="I10" s="26">
        <f t="shared" si="1"/>
        <v>0</v>
      </c>
      <c r="J10" s="22" t="s">
        <v>66</v>
      </c>
      <c r="K10" s="49" t="str">
        <f t="shared" si="2"/>
        <v>Error</v>
      </c>
      <c r="L10" s="49" t="str">
        <f t="shared" si="3"/>
        <v>Error</v>
      </c>
      <c r="M10" s="49" t="str">
        <f t="shared" si="4"/>
        <v>Error</v>
      </c>
      <c r="N10" s="49" t="str">
        <f t="shared" si="5"/>
        <v>Error</v>
      </c>
      <c r="O10" s="49" t="str">
        <f t="shared" si="6"/>
        <v>Error</v>
      </c>
      <c r="P10" s="12"/>
    </row>
    <row r="11" spans="1:16" ht="12.75">
      <c r="A11" s="46">
        <f t="shared" si="0"/>
        <v>4</v>
      </c>
      <c r="B11" s="22"/>
      <c r="C11" s="23"/>
      <c r="D11" s="24"/>
      <c r="E11" s="24"/>
      <c r="F11" s="24"/>
      <c r="G11" s="24"/>
      <c r="H11" s="24"/>
      <c r="I11" s="26">
        <f t="shared" si="1"/>
        <v>0</v>
      </c>
      <c r="J11" s="22" t="s">
        <v>154</v>
      </c>
      <c r="K11" s="49" t="str">
        <f t="shared" si="2"/>
        <v>Error</v>
      </c>
      <c r="L11" s="49" t="str">
        <f t="shared" si="3"/>
        <v>Error</v>
      </c>
      <c r="M11" s="49" t="str">
        <f t="shared" si="4"/>
        <v>Error</v>
      </c>
      <c r="N11" s="49" t="str">
        <f t="shared" si="5"/>
        <v>Error</v>
      </c>
      <c r="O11" s="49" t="str">
        <f t="shared" si="6"/>
        <v>Error</v>
      </c>
      <c r="P11" s="12"/>
    </row>
    <row r="12" spans="1:16" ht="12.75">
      <c r="A12" s="46">
        <f t="shared" si="0"/>
        <v>5</v>
      </c>
      <c r="B12" s="22"/>
      <c r="C12" s="23"/>
      <c r="D12" s="24"/>
      <c r="E12" s="24"/>
      <c r="F12" s="24"/>
      <c r="G12" s="24"/>
      <c r="H12" s="24"/>
      <c r="I12" s="26">
        <f t="shared" si="1"/>
        <v>0</v>
      </c>
      <c r="J12" s="27"/>
      <c r="K12" s="49" t="str">
        <f t="shared" si="2"/>
        <v>Error</v>
      </c>
      <c r="L12" s="49" t="str">
        <f t="shared" si="3"/>
        <v>Error</v>
      </c>
      <c r="M12" s="49" t="str">
        <f t="shared" si="4"/>
        <v>Error</v>
      </c>
      <c r="N12" s="49" t="str">
        <f t="shared" si="5"/>
        <v>Error</v>
      </c>
      <c r="O12" s="49" t="str">
        <f t="shared" si="6"/>
        <v>Error</v>
      </c>
      <c r="P12" s="12"/>
    </row>
    <row r="13" spans="1:16" ht="12.75">
      <c r="A13" s="46">
        <f t="shared" si="0"/>
        <v>6</v>
      </c>
      <c r="B13" s="22"/>
      <c r="C13" s="23"/>
      <c r="D13" s="24"/>
      <c r="E13" s="24"/>
      <c r="F13" s="24"/>
      <c r="G13" s="24"/>
      <c r="H13" s="24"/>
      <c r="I13" s="26">
        <f t="shared" si="1"/>
        <v>0</v>
      </c>
      <c r="J13" s="27"/>
      <c r="K13" s="49" t="str">
        <f t="shared" si="2"/>
        <v>Error</v>
      </c>
      <c r="L13" s="49" t="str">
        <f t="shared" si="3"/>
        <v>Error</v>
      </c>
      <c r="M13" s="49" t="str">
        <f t="shared" si="4"/>
        <v>Error</v>
      </c>
      <c r="N13" s="49" t="str">
        <f t="shared" si="5"/>
        <v>Error</v>
      </c>
      <c r="O13" s="49" t="str">
        <f t="shared" si="6"/>
        <v>Error</v>
      </c>
      <c r="P13" s="12"/>
    </row>
    <row r="14" spans="1:16" ht="12.75">
      <c r="A14" s="46">
        <f t="shared" si="0"/>
        <v>7</v>
      </c>
      <c r="B14" s="22"/>
      <c r="C14" s="23"/>
      <c r="D14" s="24"/>
      <c r="E14" s="24"/>
      <c r="F14" s="24"/>
      <c r="G14" s="24"/>
      <c r="H14" s="24"/>
      <c r="I14" s="26">
        <f t="shared" si="1"/>
        <v>0</v>
      </c>
      <c r="J14" s="27"/>
      <c r="K14" s="49" t="str">
        <f t="shared" si="2"/>
        <v>Error</v>
      </c>
      <c r="L14" s="49" t="str">
        <f t="shared" si="3"/>
        <v>Error</v>
      </c>
      <c r="M14" s="49" t="str">
        <f t="shared" si="4"/>
        <v>Error</v>
      </c>
      <c r="N14" s="49" t="str">
        <f t="shared" si="5"/>
        <v>Error</v>
      </c>
      <c r="O14" s="49" t="str">
        <f t="shared" si="6"/>
        <v>Error</v>
      </c>
      <c r="P14" s="12"/>
    </row>
    <row r="15" spans="1:16" ht="12.75">
      <c r="A15" s="46">
        <f t="shared" si="0"/>
        <v>8</v>
      </c>
      <c r="B15" s="22"/>
      <c r="C15" s="23"/>
      <c r="D15" s="24"/>
      <c r="E15" s="24"/>
      <c r="F15" s="24"/>
      <c r="G15" s="24"/>
      <c r="H15" s="24"/>
      <c r="I15" s="26">
        <f t="shared" si="1"/>
        <v>0</v>
      </c>
      <c r="J15" s="27"/>
      <c r="K15" s="49" t="str">
        <f t="shared" si="2"/>
        <v>Error</v>
      </c>
      <c r="L15" s="49" t="str">
        <f t="shared" si="3"/>
        <v>Error</v>
      </c>
      <c r="M15" s="49" t="str">
        <f t="shared" si="4"/>
        <v>Error</v>
      </c>
      <c r="N15" s="49" t="str">
        <f t="shared" si="5"/>
        <v>Error</v>
      </c>
      <c r="O15" s="49" t="str">
        <f t="shared" si="6"/>
        <v>Error</v>
      </c>
      <c r="P15" s="12"/>
    </row>
    <row r="16" spans="1:16" ht="12.75">
      <c r="A16" s="46">
        <f t="shared" si="0"/>
        <v>9</v>
      </c>
      <c r="B16" s="22"/>
      <c r="C16" s="23"/>
      <c r="D16" s="24"/>
      <c r="E16" s="24"/>
      <c r="F16" s="24"/>
      <c r="G16" s="24"/>
      <c r="H16" s="24"/>
      <c r="I16" s="26">
        <f t="shared" si="1"/>
        <v>0</v>
      </c>
      <c r="J16" s="27"/>
      <c r="K16" s="49" t="str">
        <f t="shared" si="2"/>
        <v>Error</v>
      </c>
      <c r="L16" s="49" t="str">
        <f t="shared" si="3"/>
        <v>Error</v>
      </c>
      <c r="M16" s="49" t="str">
        <f t="shared" si="4"/>
        <v>Error</v>
      </c>
      <c r="N16" s="49" t="str">
        <f t="shared" si="5"/>
        <v>Error</v>
      </c>
      <c r="O16" s="49" t="str">
        <f t="shared" si="6"/>
        <v>Error</v>
      </c>
      <c r="P16" s="12"/>
    </row>
    <row r="17" spans="1:16" ht="12.75">
      <c r="A17" s="46">
        <f t="shared" si="0"/>
        <v>10</v>
      </c>
      <c r="B17" s="22"/>
      <c r="C17" s="23"/>
      <c r="D17" s="24"/>
      <c r="E17" s="24"/>
      <c r="F17" s="24"/>
      <c r="G17" s="24"/>
      <c r="H17" s="24"/>
      <c r="I17" s="26">
        <f t="shared" si="1"/>
        <v>0</v>
      </c>
      <c r="J17" s="27"/>
      <c r="K17" s="49" t="str">
        <f t="shared" si="2"/>
        <v>Error</v>
      </c>
      <c r="L17" s="49" t="str">
        <f t="shared" si="3"/>
        <v>Error</v>
      </c>
      <c r="M17" s="49" t="str">
        <f t="shared" si="4"/>
        <v>Error</v>
      </c>
      <c r="N17" s="49" t="str">
        <f t="shared" si="5"/>
        <v>Error</v>
      </c>
      <c r="O17" s="49" t="str">
        <f t="shared" si="6"/>
        <v>Error</v>
      </c>
      <c r="P17" s="12"/>
    </row>
    <row r="18" spans="1:16" ht="12.75">
      <c r="A18" s="46">
        <f t="shared" si="0"/>
        <v>11</v>
      </c>
      <c r="B18" s="22"/>
      <c r="C18" s="23"/>
      <c r="D18" s="24"/>
      <c r="E18" s="24"/>
      <c r="F18" s="24"/>
      <c r="G18" s="24"/>
      <c r="H18" s="24"/>
      <c r="I18" s="26">
        <f t="shared" si="1"/>
        <v>0</v>
      </c>
      <c r="J18" s="27"/>
      <c r="K18" s="49" t="str">
        <f t="shared" si="2"/>
        <v>Error</v>
      </c>
      <c r="L18" s="49" t="str">
        <f t="shared" si="3"/>
        <v>Error</v>
      </c>
      <c r="M18" s="49" t="str">
        <f t="shared" si="4"/>
        <v>Error</v>
      </c>
      <c r="N18" s="49" t="str">
        <f t="shared" si="5"/>
        <v>Error</v>
      </c>
      <c r="O18" s="49" t="str">
        <f t="shared" si="6"/>
        <v>Error</v>
      </c>
      <c r="P18" s="12"/>
    </row>
    <row r="19" spans="1:16" ht="12.75">
      <c r="A19" s="46">
        <f t="shared" si="0"/>
        <v>12</v>
      </c>
      <c r="B19" s="22"/>
      <c r="C19" s="23"/>
      <c r="D19" s="24"/>
      <c r="E19" s="24"/>
      <c r="F19" s="24"/>
      <c r="G19" s="24"/>
      <c r="H19" s="24"/>
      <c r="I19" s="26">
        <f t="shared" si="1"/>
        <v>0</v>
      </c>
      <c r="J19" s="27"/>
      <c r="K19" s="49" t="str">
        <f t="shared" si="2"/>
        <v>Error</v>
      </c>
      <c r="L19" s="49" t="str">
        <f t="shared" si="3"/>
        <v>Error</v>
      </c>
      <c r="M19" s="49" t="str">
        <f t="shared" si="4"/>
        <v>Error</v>
      </c>
      <c r="N19" s="49" t="str">
        <f t="shared" si="5"/>
        <v>Error</v>
      </c>
      <c r="O19" s="49" t="str">
        <f t="shared" si="6"/>
        <v>Error</v>
      </c>
      <c r="P19" s="12"/>
    </row>
    <row r="20" spans="1:16" ht="12.75">
      <c r="A20" s="46">
        <f t="shared" si="0"/>
        <v>13</v>
      </c>
      <c r="B20" s="22"/>
      <c r="C20" s="23"/>
      <c r="D20" s="24"/>
      <c r="E20" s="24"/>
      <c r="F20" s="24"/>
      <c r="G20" s="24"/>
      <c r="H20" s="24"/>
      <c r="I20" s="26">
        <f t="shared" si="1"/>
        <v>0</v>
      </c>
      <c r="J20" s="27"/>
      <c r="K20" s="49" t="str">
        <f t="shared" si="2"/>
        <v>Error</v>
      </c>
      <c r="L20" s="49" t="str">
        <f t="shared" si="3"/>
        <v>Error</v>
      </c>
      <c r="M20" s="49" t="str">
        <f t="shared" si="4"/>
        <v>Error</v>
      </c>
      <c r="N20" s="49" t="str">
        <f t="shared" si="5"/>
        <v>Error</v>
      </c>
      <c r="O20" s="49" t="str">
        <f t="shared" si="6"/>
        <v>Error</v>
      </c>
      <c r="P20" s="12"/>
    </row>
    <row r="21" spans="1:16" ht="12.75">
      <c r="A21" s="46">
        <f t="shared" si="0"/>
        <v>14</v>
      </c>
      <c r="B21" s="22"/>
      <c r="C21" s="29"/>
      <c r="D21" s="24"/>
      <c r="E21" s="24"/>
      <c r="F21" s="24"/>
      <c r="G21" s="24"/>
      <c r="H21" s="24"/>
      <c r="I21" s="26">
        <f t="shared" si="1"/>
        <v>0</v>
      </c>
      <c r="J21" s="27"/>
      <c r="K21" s="49" t="str">
        <f t="shared" si="2"/>
        <v>Error</v>
      </c>
      <c r="L21" s="49" t="str">
        <f t="shared" si="3"/>
        <v>Error</v>
      </c>
      <c r="M21" s="49" t="str">
        <f t="shared" si="4"/>
        <v>Error</v>
      </c>
      <c r="N21" s="49" t="str">
        <f t="shared" si="5"/>
        <v>Error</v>
      </c>
      <c r="O21" s="49" t="str">
        <f t="shared" si="6"/>
        <v>Error</v>
      </c>
      <c r="P21" s="12"/>
    </row>
    <row r="22" spans="1:16" ht="12.75">
      <c r="A22" s="46">
        <f t="shared" si="0"/>
        <v>15</v>
      </c>
      <c r="B22" s="22"/>
      <c r="C22" s="23"/>
      <c r="D22" s="24"/>
      <c r="E22" s="24"/>
      <c r="F22" s="24"/>
      <c r="G22" s="24"/>
      <c r="H22" s="24"/>
      <c r="I22" s="26">
        <f t="shared" si="1"/>
        <v>0</v>
      </c>
      <c r="J22" s="27"/>
      <c r="K22" s="49" t="str">
        <f t="shared" si="2"/>
        <v>Error</v>
      </c>
      <c r="L22" s="49" t="str">
        <f t="shared" si="3"/>
        <v>Error</v>
      </c>
      <c r="M22" s="49" t="str">
        <f t="shared" si="4"/>
        <v>Error</v>
      </c>
      <c r="N22" s="49" t="str">
        <f t="shared" si="5"/>
        <v>Error</v>
      </c>
      <c r="O22" s="49" t="str">
        <f t="shared" si="6"/>
        <v>Error</v>
      </c>
      <c r="P22" s="12"/>
    </row>
    <row r="23" spans="1:16" ht="12.75">
      <c r="A23" s="46">
        <f t="shared" si="0"/>
        <v>16</v>
      </c>
      <c r="B23" s="22"/>
      <c r="C23" s="23"/>
      <c r="D23" s="24"/>
      <c r="E23" s="24"/>
      <c r="F23" s="24"/>
      <c r="G23" s="24"/>
      <c r="H23" s="24"/>
      <c r="I23" s="26">
        <f t="shared" si="1"/>
        <v>0</v>
      </c>
      <c r="J23" s="22"/>
      <c r="K23" s="49" t="str">
        <f t="shared" si="2"/>
        <v>Error</v>
      </c>
      <c r="L23" s="49" t="str">
        <f t="shared" si="3"/>
        <v>Error</v>
      </c>
      <c r="M23" s="49" t="str">
        <f t="shared" si="4"/>
        <v>Error</v>
      </c>
      <c r="N23" s="49" t="str">
        <f t="shared" si="5"/>
        <v>Error</v>
      </c>
      <c r="O23" s="49" t="str">
        <f t="shared" si="6"/>
        <v>Error</v>
      </c>
      <c r="P23" s="12"/>
    </row>
    <row r="24" spans="1:16" ht="12.75">
      <c r="A24" s="46">
        <f t="shared" si="0"/>
        <v>17</v>
      </c>
      <c r="B24" s="22"/>
      <c r="C24" s="23"/>
      <c r="D24" s="24"/>
      <c r="E24" s="24"/>
      <c r="F24" s="24"/>
      <c r="G24" s="24"/>
      <c r="H24" s="24"/>
      <c r="I24" s="26">
        <f t="shared" si="1"/>
        <v>0</v>
      </c>
      <c r="J24" s="27"/>
      <c r="K24" s="49" t="str">
        <f t="shared" si="2"/>
        <v>Error</v>
      </c>
      <c r="L24" s="49" t="str">
        <f t="shared" si="3"/>
        <v>Error</v>
      </c>
      <c r="M24" s="49" t="str">
        <f t="shared" si="4"/>
        <v>Error</v>
      </c>
      <c r="N24" s="49" t="str">
        <f t="shared" si="5"/>
        <v>Error</v>
      </c>
      <c r="O24" s="49" t="str">
        <f t="shared" si="6"/>
        <v>Error</v>
      </c>
      <c r="P24" s="12"/>
    </row>
    <row r="25" spans="1:16" ht="12.75">
      <c r="A25" s="46">
        <f t="shared" si="0"/>
        <v>18</v>
      </c>
      <c r="B25" s="22"/>
      <c r="C25" s="23"/>
      <c r="D25" s="24"/>
      <c r="E25" s="24"/>
      <c r="F25" s="24"/>
      <c r="G25" s="24"/>
      <c r="H25" s="24"/>
      <c r="I25" s="26">
        <f t="shared" si="1"/>
        <v>0</v>
      </c>
      <c r="J25" s="27"/>
      <c r="K25" s="49" t="str">
        <f t="shared" si="2"/>
        <v>Error</v>
      </c>
      <c r="L25" s="49" t="str">
        <f t="shared" si="3"/>
        <v>Error</v>
      </c>
      <c r="M25" s="49" t="str">
        <f t="shared" si="4"/>
        <v>Error</v>
      </c>
      <c r="N25" s="49" t="str">
        <f t="shared" si="5"/>
        <v>Error</v>
      </c>
      <c r="O25" s="49" t="str">
        <f t="shared" si="6"/>
        <v>Error</v>
      </c>
      <c r="P25" s="12"/>
    </row>
    <row r="26" spans="1:16" ht="12.75">
      <c r="A26" s="46">
        <f t="shared" si="0"/>
        <v>19</v>
      </c>
      <c r="B26" s="22"/>
      <c r="C26" s="23"/>
      <c r="D26" s="24"/>
      <c r="E26" s="24"/>
      <c r="F26" s="24"/>
      <c r="G26" s="24"/>
      <c r="H26" s="24"/>
      <c r="I26" s="26">
        <f t="shared" si="1"/>
        <v>0</v>
      </c>
      <c r="J26" s="27"/>
      <c r="K26" s="49" t="str">
        <f t="shared" si="2"/>
        <v>Error</v>
      </c>
      <c r="L26" s="49" t="str">
        <f t="shared" si="3"/>
        <v>Error</v>
      </c>
      <c r="M26" s="49" t="str">
        <f t="shared" si="4"/>
        <v>Error</v>
      </c>
      <c r="N26" s="49" t="str">
        <f t="shared" si="5"/>
        <v>Error</v>
      </c>
      <c r="O26" s="49" t="str">
        <f t="shared" si="6"/>
        <v>Error</v>
      </c>
      <c r="P26" s="12"/>
    </row>
    <row r="27" spans="1:16" ht="12.75">
      <c r="A27" s="46">
        <f t="shared" si="0"/>
        <v>20</v>
      </c>
      <c r="B27" s="22"/>
      <c r="C27" s="23"/>
      <c r="D27" s="24"/>
      <c r="E27" s="24"/>
      <c r="F27" s="24"/>
      <c r="G27" s="24"/>
      <c r="H27" s="24"/>
      <c r="I27" s="26">
        <f t="shared" si="1"/>
        <v>0</v>
      </c>
      <c r="J27" s="27"/>
      <c r="K27" s="49" t="str">
        <f t="shared" si="2"/>
        <v>Error</v>
      </c>
      <c r="L27" s="49" t="str">
        <f t="shared" si="3"/>
        <v>Error</v>
      </c>
      <c r="M27" s="49" t="str">
        <f t="shared" si="4"/>
        <v>Error</v>
      </c>
      <c r="N27" s="49" t="str">
        <f t="shared" si="5"/>
        <v>Error</v>
      </c>
      <c r="O27" s="49" t="str">
        <f t="shared" si="6"/>
        <v>Error</v>
      </c>
      <c r="P27" s="12"/>
    </row>
    <row r="28" spans="1:16" ht="12.75">
      <c r="A28" s="46">
        <f t="shared" si="0"/>
        <v>21</v>
      </c>
      <c r="B28" s="22"/>
      <c r="C28" s="23"/>
      <c r="D28" s="24"/>
      <c r="E28" s="24"/>
      <c r="F28" s="24"/>
      <c r="G28" s="24"/>
      <c r="H28" s="24"/>
      <c r="I28" s="26">
        <f t="shared" si="1"/>
        <v>0</v>
      </c>
      <c r="J28" s="27"/>
      <c r="K28" s="49" t="str">
        <f t="shared" si="2"/>
        <v>Error</v>
      </c>
      <c r="L28" s="49" t="str">
        <f t="shared" si="3"/>
        <v>Error</v>
      </c>
      <c r="M28" s="49" t="str">
        <f t="shared" si="4"/>
        <v>Error</v>
      </c>
      <c r="N28" s="49" t="str">
        <f t="shared" si="5"/>
        <v>Error</v>
      </c>
      <c r="O28" s="49" t="str">
        <f t="shared" si="6"/>
        <v>Error</v>
      </c>
      <c r="P28" s="12"/>
    </row>
    <row r="29" spans="1:16" ht="12.75">
      <c r="A29" s="46">
        <f t="shared" si="0"/>
        <v>22</v>
      </c>
      <c r="B29" s="22"/>
      <c r="C29" s="23"/>
      <c r="D29" s="24"/>
      <c r="E29" s="24"/>
      <c r="F29" s="24"/>
      <c r="G29" s="24"/>
      <c r="H29" s="24"/>
      <c r="I29" s="26">
        <f t="shared" si="1"/>
        <v>0</v>
      </c>
      <c r="J29" s="27"/>
      <c r="K29" s="49" t="str">
        <f t="shared" si="2"/>
        <v>Error</v>
      </c>
      <c r="L29" s="49" t="str">
        <f t="shared" si="3"/>
        <v>Error</v>
      </c>
      <c r="M29" s="49" t="str">
        <f t="shared" si="4"/>
        <v>Error</v>
      </c>
      <c r="N29" s="49" t="str">
        <f t="shared" si="5"/>
        <v>Error</v>
      </c>
      <c r="O29" s="49" t="str">
        <f t="shared" si="6"/>
        <v>Error</v>
      </c>
      <c r="P29" s="12"/>
    </row>
    <row r="30" spans="1:16" ht="12.75">
      <c r="A30" s="46">
        <f t="shared" si="0"/>
        <v>23</v>
      </c>
      <c r="B30" s="22"/>
      <c r="C30" s="23"/>
      <c r="D30" s="24"/>
      <c r="E30" s="24"/>
      <c r="F30" s="24"/>
      <c r="G30" s="24"/>
      <c r="H30" s="24"/>
      <c r="I30" s="26">
        <f t="shared" si="1"/>
        <v>0</v>
      </c>
      <c r="J30" s="27"/>
      <c r="K30" s="49" t="str">
        <f t="shared" si="2"/>
        <v>Error</v>
      </c>
      <c r="L30" s="49" t="str">
        <f t="shared" si="3"/>
        <v>Error</v>
      </c>
      <c r="M30" s="49" t="str">
        <f t="shared" si="4"/>
        <v>Error</v>
      </c>
      <c r="N30" s="49" t="str">
        <f t="shared" si="5"/>
        <v>Error</v>
      </c>
      <c r="O30" s="49" t="str">
        <f t="shared" si="6"/>
        <v>Error</v>
      </c>
      <c r="P30" s="12"/>
    </row>
    <row r="31" spans="1:16" ht="12.75">
      <c r="A31" s="46">
        <f t="shared" si="0"/>
        <v>24</v>
      </c>
      <c r="B31" s="22"/>
      <c r="C31" s="23"/>
      <c r="D31" s="24"/>
      <c r="E31" s="24"/>
      <c r="F31" s="24"/>
      <c r="G31" s="24"/>
      <c r="H31" s="24"/>
      <c r="I31" s="26">
        <f t="shared" si="1"/>
        <v>0</v>
      </c>
      <c r="J31" s="27"/>
      <c r="K31" s="49" t="str">
        <f t="shared" si="2"/>
        <v>Error</v>
      </c>
      <c r="L31" s="49" t="str">
        <f t="shared" si="3"/>
        <v>Error</v>
      </c>
      <c r="M31" s="49" t="str">
        <f t="shared" si="4"/>
        <v>Error</v>
      </c>
      <c r="N31" s="49" t="str">
        <f t="shared" si="5"/>
        <v>Error</v>
      </c>
      <c r="O31" s="49" t="str">
        <f t="shared" si="6"/>
        <v>Error</v>
      </c>
      <c r="P31" s="12"/>
    </row>
    <row r="32" spans="1:16" ht="12.75">
      <c r="A32" s="46">
        <f t="shared" si="0"/>
        <v>25</v>
      </c>
      <c r="B32" s="22"/>
      <c r="C32" s="23"/>
      <c r="D32" s="24"/>
      <c r="E32" s="24"/>
      <c r="F32" s="24"/>
      <c r="G32" s="24"/>
      <c r="H32" s="24"/>
      <c r="I32" s="26">
        <f t="shared" si="1"/>
        <v>0</v>
      </c>
      <c r="J32" s="22"/>
      <c r="K32" s="49" t="str">
        <f t="shared" si="2"/>
        <v>Error</v>
      </c>
      <c r="L32" s="49" t="str">
        <f t="shared" si="3"/>
        <v>Error</v>
      </c>
      <c r="M32" s="49" t="str">
        <f t="shared" si="4"/>
        <v>Error</v>
      </c>
      <c r="N32" s="49" t="str">
        <f t="shared" si="5"/>
        <v>Error</v>
      </c>
      <c r="O32" s="49" t="str">
        <f t="shared" si="6"/>
        <v>Error</v>
      </c>
      <c r="P32" s="12"/>
    </row>
    <row r="33" spans="1:16" ht="12.75">
      <c r="A33" s="46">
        <f t="shared" si="0"/>
        <v>26</v>
      </c>
      <c r="B33" s="22"/>
      <c r="C33" s="23"/>
      <c r="D33" s="24"/>
      <c r="E33" s="24"/>
      <c r="F33" s="24"/>
      <c r="G33" s="24"/>
      <c r="H33" s="24"/>
      <c r="I33" s="26">
        <f t="shared" si="1"/>
        <v>0</v>
      </c>
      <c r="J33" s="27"/>
      <c r="K33" s="49" t="str">
        <f t="shared" si="2"/>
        <v>Error</v>
      </c>
      <c r="L33" s="49" t="str">
        <f t="shared" si="3"/>
        <v>Error</v>
      </c>
      <c r="M33" s="49" t="str">
        <f t="shared" si="4"/>
        <v>Error</v>
      </c>
      <c r="N33" s="49" t="str">
        <f t="shared" si="5"/>
        <v>Error</v>
      </c>
      <c r="O33" s="49" t="str">
        <f t="shared" si="6"/>
        <v>Error</v>
      </c>
      <c r="P33" s="12"/>
    </row>
    <row r="34" spans="1:16" ht="12.75">
      <c r="A34" s="46">
        <f t="shared" si="0"/>
        <v>27</v>
      </c>
      <c r="B34" s="22"/>
      <c r="C34" s="23"/>
      <c r="D34" s="24"/>
      <c r="E34" s="24"/>
      <c r="F34" s="24"/>
      <c r="G34" s="24"/>
      <c r="H34" s="24"/>
      <c r="I34" s="26">
        <f t="shared" si="1"/>
        <v>0</v>
      </c>
      <c r="J34" s="27"/>
      <c r="K34" s="49" t="str">
        <f t="shared" si="2"/>
        <v>Error</v>
      </c>
      <c r="L34" s="49" t="str">
        <f t="shared" si="3"/>
        <v>Error</v>
      </c>
      <c r="M34" s="49" t="str">
        <f t="shared" si="4"/>
        <v>Error</v>
      </c>
      <c r="N34" s="49" t="str">
        <f t="shared" si="5"/>
        <v>Error</v>
      </c>
      <c r="O34" s="49" t="str">
        <f t="shared" si="6"/>
        <v>Error</v>
      </c>
      <c r="P34" s="12"/>
    </row>
    <row r="35" spans="1:16" ht="12.75">
      <c r="A35" s="46">
        <f t="shared" si="0"/>
        <v>28</v>
      </c>
      <c r="B35" s="22"/>
      <c r="C35" s="23"/>
      <c r="D35" s="24"/>
      <c r="E35" s="24"/>
      <c r="F35" s="24"/>
      <c r="G35" s="24"/>
      <c r="H35" s="24"/>
      <c r="I35" s="26">
        <f t="shared" si="1"/>
        <v>0</v>
      </c>
      <c r="J35" s="27"/>
      <c r="K35" s="49" t="str">
        <f t="shared" si="2"/>
        <v>Error</v>
      </c>
      <c r="L35" s="49" t="str">
        <f t="shared" si="3"/>
        <v>Error</v>
      </c>
      <c r="M35" s="49" t="str">
        <f t="shared" si="4"/>
        <v>Error</v>
      </c>
      <c r="N35" s="49" t="str">
        <f t="shared" si="5"/>
        <v>Error</v>
      </c>
      <c r="O35" s="49" t="str">
        <f t="shared" si="6"/>
        <v>Error</v>
      </c>
      <c r="P35" s="12"/>
    </row>
    <row r="36" spans="1:16" ht="12.75">
      <c r="A36" s="46">
        <f t="shared" si="0"/>
        <v>29</v>
      </c>
      <c r="B36" s="22"/>
      <c r="C36" s="23"/>
      <c r="D36" s="24"/>
      <c r="E36" s="24"/>
      <c r="F36" s="24"/>
      <c r="G36" s="24"/>
      <c r="H36" s="24"/>
      <c r="I36" s="26">
        <f t="shared" si="1"/>
        <v>0</v>
      </c>
      <c r="J36" s="27"/>
      <c r="K36" s="49" t="str">
        <f t="shared" si="2"/>
        <v>Error</v>
      </c>
      <c r="L36" s="49" t="str">
        <f t="shared" si="3"/>
        <v>Error</v>
      </c>
      <c r="M36" s="49" t="str">
        <f t="shared" si="4"/>
        <v>Error</v>
      </c>
      <c r="N36" s="49" t="str">
        <f t="shared" si="5"/>
        <v>Error</v>
      </c>
      <c r="O36" s="49" t="str">
        <f t="shared" si="6"/>
        <v>Error</v>
      </c>
      <c r="P36" s="12"/>
    </row>
    <row r="37" spans="1:16" ht="12.75">
      <c r="A37" s="46">
        <f t="shared" si="0"/>
        <v>30</v>
      </c>
      <c r="B37" s="22"/>
      <c r="C37" s="23"/>
      <c r="D37" s="24"/>
      <c r="E37" s="24"/>
      <c r="F37" s="24"/>
      <c r="G37" s="24"/>
      <c r="H37" s="24"/>
      <c r="I37" s="26">
        <f t="shared" si="1"/>
        <v>0</v>
      </c>
      <c r="J37" s="27"/>
      <c r="K37" s="49" t="str">
        <f t="shared" si="2"/>
        <v>Error</v>
      </c>
      <c r="L37" s="49" t="str">
        <f t="shared" si="3"/>
        <v>Error</v>
      </c>
      <c r="M37" s="49" t="str">
        <f t="shared" si="4"/>
        <v>Error</v>
      </c>
      <c r="N37" s="49" t="str">
        <f t="shared" si="5"/>
        <v>Error</v>
      </c>
      <c r="O37" s="49" t="str">
        <f t="shared" si="6"/>
        <v>Error</v>
      </c>
      <c r="P37" s="12"/>
    </row>
    <row r="38" spans="1:16" ht="12.75">
      <c r="A38" s="46">
        <f t="shared" si="0"/>
        <v>31</v>
      </c>
      <c r="B38" s="22"/>
      <c r="C38" s="23"/>
      <c r="D38" s="24"/>
      <c r="E38" s="24"/>
      <c r="F38" s="24"/>
      <c r="G38" s="24"/>
      <c r="H38" s="24"/>
      <c r="I38" s="26">
        <f t="shared" si="1"/>
        <v>0</v>
      </c>
      <c r="J38" s="27"/>
      <c r="K38" s="49" t="str">
        <f t="shared" si="2"/>
        <v>Error</v>
      </c>
      <c r="L38" s="49" t="str">
        <f t="shared" si="3"/>
        <v>Error</v>
      </c>
      <c r="M38" s="49" t="str">
        <f t="shared" si="4"/>
        <v>Error</v>
      </c>
      <c r="N38" s="49" t="str">
        <f t="shared" si="5"/>
        <v>Error</v>
      </c>
      <c r="O38" s="49" t="str">
        <f t="shared" si="6"/>
        <v>Error</v>
      </c>
      <c r="P38" s="12"/>
    </row>
    <row r="39" spans="4:9" ht="12.75">
      <c r="D39" s="31"/>
      <c r="E39" s="31"/>
      <c r="F39" s="31"/>
      <c r="G39" s="31"/>
      <c r="H39" s="31"/>
      <c r="I39" s="31"/>
    </row>
    <row r="40" spans="2:9" ht="12.75">
      <c r="B40" s="27" t="s">
        <v>105</v>
      </c>
      <c r="D40" s="32">
        <f>COUNT(D8:D38)</f>
        <v>0</v>
      </c>
      <c r="E40" s="32">
        <f>COUNT(E8:E38)</f>
        <v>0</v>
      </c>
      <c r="F40" s="32">
        <f>COUNT(F8:F38)</f>
        <v>0</v>
      </c>
      <c r="G40" s="32">
        <f>COUNT(G8:G38)</f>
        <v>0</v>
      </c>
      <c r="H40" s="32">
        <f>COUNT(H8:H38)</f>
        <v>0</v>
      </c>
      <c r="I40" s="31"/>
    </row>
    <row r="41" spans="2:9" ht="12.75">
      <c r="B41" s="27" t="s">
        <v>106</v>
      </c>
      <c r="D41" s="32">
        <f>COUNTIF(D8:D38,"dnf")</f>
        <v>0</v>
      </c>
      <c r="E41" s="32">
        <f>COUNTIF(E8:E38,"dnf")</f>
        <v>0</v>
      </c>
      <c r="F41" s="32">
        <f>COUNTIF(F8:F38,"dnf")</f>
        <v>0</v>
      </c>
      <c r="G41" s="32">
        <f>COUNTIF(G8:G38,"dnf")</f>
        <v>0</v>
      </c>
      <c r="H41" s="32">
        <f>COUNTIF(H8:H38,"dnf")</f>
        <v>0</v>
      </c>
      <c r="I41" s="31"/>
    </row>
    <row r="42" spans="2:9" ht="12.75">
      <c r="B42" s="27" t="s">
        <v>107</v>
      </c>
      <c r="D42" s="32">
        <f>COUNTIF(D8:D38,"dsq")</f>
        <v>0</v>
      </c>
      <c r="E42" s="32">
        <f>COUNTIF(E8:E38,"dsq")</f>
        <v>0</v>
      </c>
      <c r="F42" s="32">
        <f>COUNTIF(F8:F38,"dsq")</f>
        <v>0</v>
      </c>
      <c r="G42" s="32">
        <f>COUNTIF(G8:G38,"dsq")</f>
        <v>0</v>
      </c>
      <c r="H42" s="32">
        <f>COUNTIF(H8:H38,"dsq")</f>
        <v>0</v>
      </c>
      <c r="I42" s="31"/>
    </row>
    <row r="43" spans="2:9" ht="12.75">
      <c r="B43" s="27" t="s">
        <v>108</v>
      </c>
      <c r="D43" s="33">
        <f>MAX($A8:$A38)-D44</f>
        <v>31</v>
      </c>
      <c r="E43" s="33">
        <f>MAX($A8:$A38)-E44</f>
        <v>31</v>
      </c>
      <c r="F43" s="33">
        <f>MAX($A8:$A38)-F44</f>
        <v>31</v>
      </c>
      <c r="G43" s="33">
        <f>MAX($A8:$A38)-G44</f>
        <v>31</v>
      </c>
      <c r="H43" s="33">
        <f>MAX($A8:$A38)-H44</f>
        <v>31</v>
      </c>
      <c r="I43" s="31"/>
    </row>
    <row r="44" spans="2:9" ht="12.75">
      <c r="B44" s="27" t="s">
        <v>109</v>
      </c>
      <c r="D44" s="32">
        <f>COUNTIF(D8:D38,"dns")</f>
        <v>0</v>
      </c>
      <c r="E44" s="32">
        <f>COUNTIF(E8:E38,"dns")</f>
        <v>0</v>
      </c>
      <c r="F44" s="32">
        <f>COUNTIF(F8:F38,"dns")</f>
        <v>0</v>
      </c>
      <c r="G44" s="32">
        <f>COUNTIF(G8:G38,"dns")</f>
        <v>0</v>
      </c>
      <c r="H44" s="32">
        <f>COUNTIF(H8:H38,"dns")</f>
        <v>0</v>
      </c>
      <c r="I44" s="31"/>
    </row>
    <row r="45" spans="2:8" ht="12.75">
      <c r="B45" s="27" t="s">
        <v>110</v>
      </c>
      <c r="D45" s="32">
        <f>D44+D43</f>
        <v>31</v>
      </c>
      <c r="E45" s="32">
        <f>E44+E43</f>
        <v>31</v>
      </c>
      <c r="F45" s="32">
        <f>F44+F43</f>
        <v>31</v>
      </c>
      <c r="G45" s="32">
        <f>G44+G43</f>
        <v>31</v>
      </c>
      <c r="H45" s="32">
        <f>H44+H43</f>
        <v>31</v>
      </c>
    </row>
    <row r="46" spans="4:8" ht="12.75">
      <c r="D46" s="31"/>
      <c r="E46" s="31"/>
      <c r="F46" s="31"/>
      <c r="G46" s="31"/>
      <c r="H46" s="31"/>
    </row>
    <row r="47" spans="2:6" ht="12.75">
      <c r="B47" s="34" t="s">
        <v>111</v>
      </c>
      <c r="C47" s="35"/>
      <c r="D47" s="36"/>
      <c r="F47" s="37" t="s">
        <v>112</v>
      </c>
    </row>
    <row r="48" spans="2:6" ht="12.75">
      <c r="B48" s="38" t="s">
        <v>113</v>
      </c>
      <c r="C48" s="39"/>
      <c r="D48" s="36"/>
      <c r="F48" s="40" t="s">
        <v>114</v>
      </c>
    </row>
    <row r="49" spans="2:4" ht="12.75">
      <c r="B49" s="41" t="s">
        <v>115</v>
      </c>
      <c r="C49" s="42"/>
      <c r="D49" s="43"/>
    </row>
  </sheetData>
  <conditionalFormatting sqref="K8:O38">
    <cfRule type="cellIs" priority="1" dxfId="0" operator="equal" stopIfTrue="1">
      <formula>"error"</formula>
    </cfRule>
  </conditionalFormatting>
  <conditionalFormatting sqref="D46:H46">
    <cfRule type="cellIs" priority="2" dxfId="0" operator="notEqual" stopIfTrue="1">
      <formula>0</formula>
    </cfRule>
  </conditionalFormatting>
  <printOptions/>
  <pageMargins left="0.75" right="0.75" top="0.53" bottom="0.54" header="0.5" footer="0.5"/>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2:J48"/>
  <sheetViews>
    <sheetView zoomScale="75" zoomScaleNormal="75" workbookViewId="0" topLeftCell="A1">
      <selection activeCell="L26" sqref="L26"/>
    </sheetView>
  </sheetViews>
  <sheetFormatPr defaultColWidth="9.140625" defaultRowHeight="12.75"/>
  <cols>
    <col min="1" max="1" width="5.57421875" style="0" customWidth="1"/>
    <col min="2" max="2" width="27.8515625" style="0" customWidth="1"/>
    <col min="3" max="3" width="10.140625" style="30" customWidth="1"/>
    <col min="4" max="9" width="12.7109375" style="12" customWidth="1"/>
    <col min="10" max="10" width="19.57421875" style="0" customWidth="1"/>
  </cols>
  <sheetData>
    <row r="2" spans="1:10" ht="20.25">
      <c r="A2" s="44" t="s">
        <v>192</v>
      </c>
      <c r="B2" s="8"/>
      <c r="C2" s="9"/>
      <c r="D2" s="10"/>
      <c r="E2" s="10"/>
      <c r="F2" s="10"/>
      <c r="G2" s="10"/>
      <c r="H2" s="10"/>
      <c r="I2" s="10"/>
      <c r="J2" s="37" t="s">
        <v>112</v>
      </c>
    </row>
    <row r="3" spans="1:10" ht="20.25">
      <c r="A3" s="44" t="s">
        <v>67</v>
      </c>
      <c r="B3" s="8"/>
      <c r="C3" s="9"/>
      <c r="D3" s="10"/>
      <c r="E3" s="10"/>
      <c r="F3" s="10"/>
      <c r="G3" s="10"/>
      <c r="H3" s="10"/>
      <c r="I3" s="10"/>
      <c r="J3" s="40" t="s">
        <v>114</v>
      </c>
    </row>
    <row r="5" spans="1:10" s="16" customFormat="1" ht="18">
      <c r="A5" s="54" t="s">
        <v>69</v>
      </c>
      <c r="B5" s="54" t="s">
        <v>70</v>
      </c>
      <c r="C5" s="54" t="s">
        <v>71</v>
      </c>
      <c r="D5" s="57" t="s">
        <v>72</v>
      </c>
      <c r="E5" s="57" t="s">
        <v>73</v>
      </c>
      <c r="F5" s="57" t="s">
        <v>74</v>
      </c>
      <c r="G5" s="57" t="s">
        <v>75</v>
      </c>
      <c r="H5" s="57" t="s">
        <v>76</v>
      </c>
      <c r="I5" s="57" t="s">
        <v>77</v>
      </c>
      <c r="J5" s="58" t="s">
        <v>78</v>
      </c>
    </row>
    <row r="6" spans="1:10" s="5" customFormat="1" ht="15.75" hidden="1">
      <c r="A6" s="45"/>
      <c r="B6" s="17"/>
      <c r="C6" s="18"/>
      <c r="D6" s="19"/>
      <c r="E6" s="19"/>
      <c r="F6" s="19"/>
      <c r="G6" s="19"/>
      <c r="H6" s="19"/>
      <c r="I6" s="20"/>
      <c r="J6" s="21"/>
    </row>
    <row r="7" spans="1:10" ht="12.75">
      <c r="A7" s="46">
        <v>1</v>
      </c>
      <c r="B7" s="22" t="s">
        <v>0</v>
      </c>
      <c r="C7" s="23">
        <v>786</v>
      </c>
      <c r="D7" s="24">
        <v>1</v>
      </c>
      <c r="E7" s="24">
        <v>3</v>
      </c>
      <c r="F7" s="24">
        <v>2</v>
      </c>
      <c r="G7" s="25">
        <v>5</v>
      </c>
      <c r="H7" s="24">
        <v>3</v>
      </c>
      <c r="I7" s="26">
        <v>9</v>
      </c>
      <c r="J7" s="22" t="s">
        <v>79</v>
      </c>
    </row>
    <row r="8" spans="1:10" ht="12.75">
      <c r="A8" s="46">
        <v>2</v>
      </c>
      <c r="B8" s="22" t="s">
        <v>1</v>
      </c>
      <c r="C8" s="23">
        <v>688</v>
      </c>
      <c r="D8" s="24">
        <v>4</v>
      </c>
      <c r="E8" s="25">
        <v>5</v>
      </c>
      <c r="F8" s="24">
        <v>3</v>
      </c>
      <c r="G8" s="24">
        <v>2</v>
      </c>
      <c r="H8" s="24">
        <v>2</v>
      </c>
      <c r="I8" s="26">
        <v>11</v>
      </c>
      <c r="J8" s="27"/>
    </row>
    <row r="9" spans="1:10" ht="12.75">
      <c r="A9" s="46">
        <v>3</v>
      </c>
      <c r="B9" s="22" t="s">
        <v>80</v>
      </c>
      <c r="C9" s="23">
        <v>702</v>
      </c>
      <c r="D9" s="24">
        <v>2</v>
      </c>
      <c r="E9" s="24">
        <v>1</v>
      </c>
      <c r="F9" s="25">
        <v>8</v>
      </c>
      <c r="G9" s="24">
        <v>6</v>
      </c>
      <c r="H9" s="24">
        <v>6</v>
      </c>
      <c r="I9" s="26">
        <v>15</v>
      </c>
      <c r="J9" s="22" t="s">
        <v>65</v>
      </c>
    </row>
    <row r="10" spans="1:10" ht="12.75">
      <c r="A10" s="46">
        <v>4</v>
      </c>
      <c r="B10" s="22" t="s">
        <v>81</v>
      </c>
      <c r="C10" s="23">
        <v>911</v>
      </c>
      <c r="D10" s="24">
        <v>5</v>
      </c>
      <c r="E10" s="24">
        <v>11</v>
      </c>
      <c r="F10" s="24">
        <v>1</v>
      </c>
      <c r="G10" s="25" t="s">
        <v>9</v>
      </c>
      <c r="H10" s="24">
        <v>1</v>
      </c>
      <c r="I10" s="26">
        <v>18</v>
      </c>
      <c r="J10" s="27"/>
    </row>
    <row r="11" spans="1:10" ht="12.75">
      <c r="A11" s="46">
        <v>5</v>
      </c>
      <c r="B11" s="22" t="s">
        <v>52</v>
      </c>
      <c r="C11" s="23">
        <v>583</v>
      </c>
      <c r="D11" s="24">
        <v>8</v>
      </c>
      <c r="E11" s="25">
        <v>15</v>
      </c>
      <c r="F11" s="24">
        <v>5</v>
      </c>
      <c r="G11" s="28">
        <v>0.99</v>
      </c>
      <c r="H11" s="24">
        <v>5</v>
      </c>
      <c r="I11" s="26">
        <v>18.99</v>
      </c>
      <c r="J11" s="27"/>
    </row>
    <row r="12" spans="1:10" ht="12.75">
      <c r="A12" s="46">
        <v>6</v>
      </c>
      <c r="B12" s="22" t="s">
        <v>2</v>
      </c>
      <c r="C12" s="23">
        <v>874</v>
      </c>
      <c r="D12" s="24">
        <v>6</v>
      </c>
      <c r="E12" s="24">
        <v>2</v>
      </c>
      <c r="F12" s="24">
        <v>4</v>
      </c>
      <c r="G12" s="25">
        <v>9</v>
      </c>
      <c r="H12" s="24">
        <v>7</v>
      </c>
      <c r="I12" s="26">
        <v>19</v>
      </c>
      <c r="J12" s="27"/>
    </row>
    <row r="13" spans="1:10" ht="12.75">
      <c r="A13" s="46">
        <v>7</v>
      </c>
      <c r="B13" s="22" t="s">
        <v>82</v>
      </c>
      <c r="C13" s="23">
        <v>721</v>
      </c>
      <c r="D13" s="24">
        <v>3</v>
      </c>
      <c r="E13" s="24">
        <v>10</v>
      </c>
      <c r="F13" s="25">
        <v>16</v>
      </c>
      <c r="G13" s="24">
        <v>3</v>
      </c>
      <c r="H13" s="24">
        <v>4</v>
      </c>
      <c r="I13" s="26">
        <v>20</v>
      </c>
      <c r="J13" s="27"/>
    </row>
    <row r="14" spans="1:10" ht="12.75">
      <c r="A14" s="46">
        <v>8</v>
      </c>
      <c r="B14" s="22" t="s">
        <v>41</v>
      </c>
      <c r="C14" s="23" t="s">
        <v>83</v>
      </c>
      <c r="D14" s="28">
        <v>7</v>
      </c>
      <c r="E14" s="24">
        <v>4</v>
      </c>
      <c r="F14" s="24">
        <v>6</v>
      </c>
      <c r="G14" s="24">
        <v>10</v>
      </c>
      <c r="H14" s="25">
        <v>19</v>
      </c>
      <c r="I14" s="26">
        <v>27</v>
      </c>
      <c r="J14" s="27"/>
    </row>
    <row r="15" spans="1:10" ht="12.75">
      <c r="A15" s="46">
        <v>9</v>
      </c>
      <c r="B15" s="22" t="s">
        <v>84</v>
      </c>
      <c r="C15" s="23">
        <v>765</v>
      </c>
      <c r="D15" s="25" t="s">
        <v>8</v>
      </c>
      <c r="E15" s="24">
        <v>6</v>
      </c>
      <c r="F15" s="24">
        <v>9</v>
      </c>
      <c r="G15" s="24">
        <v>4</v>
      </c>
      <c r="H15" s="24">
        <v>12</v>
      </c>
      <c r="I15" s="26">
        <v>31</v>
      </c>
      <c r="J15" s="27"/>
    </row>
    <row r="16" spans="1:10" ht="12.75">
      <c r="A16" s="46">
        <v>10</v>
      </c>
      <c r="B16" s="22" t="s">
        <v>21</v>
      </c>
      <c r="C16" s="23">
        <v>954</v>
      </c>
      <c r="D16" s="24">
        <v>12</v>
      </c>
      <c r="E16" s="25">
        <v>17</v>
      </c>
      <c r="F16" s="24">
        <v>12</v>
      </c>
      <c r="G16" s="24">
        <v>7</v>
      </c>
      <c r="H16" s="24">
        <v>9</v>
      </c>
      <c r="I16" s="26">
        <v>40</v>
      </c>
      <c r="J16" s="27"/>
    </row>
    <row r="17" spans="1:10" ht="12.75">
      <c r="A17" s="46">
        <v>11</v>
      </c>
      <c r="B17" s="22" t="s">
        <v>85</v>
      </c>
      <c r="C17" s="23">
        <v>906</v>
      </c>
      <c r="D17" s="24">
        <v>16</v>
      </c>
      <c r="E17" s="28">
        <v>6.8</v>
      </c>
      <c r="F17" s="24">
        <v>15</v>
      </c>
      <c r="G17" s="25">
        <v>18</v>
      </c>
      <c r="H17" s="24">
        <v>8</v>
      </c>
      <c r="I17" s="26">
        <v>45.8</v>
      </c>
      <c r="J17" s="27"/>
    </row>
    <row r="18" spans="1:10" ht="12.75">
      <c r="A18" s="46">
        <v>12</v>
      </c>
      <c r="B18" s="22" t="s">
        <v>31</v>
      </c>
      <c r="C18" s="23">
        <v>272</v>
      </c>
      <c r="D18" s="24">
        <v>11</v>
      </c>
      <c r="E18" s="25" t="s">
        <v>9</v>
      </c>
      <c r="F18" s="24">
        <v>10</v>
      </c>
      <c r="G18" s="28">
        <v>8</v>
      </c>
      <c r="H18" s="24">
        <v>17</v>
      </c>
      <c r="I18" s="26">
        <v>46</v>
      </c>
      <c r="J18" s="27"/>
    </row>
    <row r="19" spans="1:10" ht="12.75">
      <c r="A19" s="46">
        <v>13</v>
      </c>
      <c r="B19" s="22" t="s">
        <v>22</v>
      </c>
      <c r="C19" s="23">
        <v>383</v>
      </c>
      <c r="D19" s="24">
        <v>10.1</v>
      </c>
      <c r="E19" s="24">
        <v>12</v>
      </c>
      <c r="F19" s="24">
        <v>13</v>
      </c>
      <c r="G19" s="25">
        <v>14</v>
      </c>
      <c r="H19" s="24">
        <v>11</v>
      </c>
      <c r="I19" s="26">
        <v>46.1</v>
      </c>
      <c r="J19" s="27"/>
    </row>
    <row r="20" spans="1:10" ht="12.75">
      <c r="A20" s="46">
        <v>14</v>
      </c>
      <c r="B20" s="22" t="s">
        <v>86</v>
      </c>
      <c r="C20" s="29" t="s">
        <v>87</v>
      </c>
      <c r="D20" s="24">
        <v>13</v>
      </c>
      <c r="E20" s="24">
        <v>8</v>
      </c>
      <c r="F20" s="24">
        <v>18</v>
      </c>
      <c r="G20" s="24">
        <v>11</v>
      </c>
      <c r="H20" s="25">
        <v>18</v>
      </c>
      <c r="I20" s="26">
        <v>50</v>
      </c>
      <c r="J20" s="27"/>
    </row>
    <row r="21" spans="1:10" ht="12.75">
      <c r="A21" s="46">
        <v>15</v>
      </c>
      <c r="B21" s="22" t="s">
        <v>88</v>
      </c>
      <c r="C21" s="23">
        <v>1</v>
      </c>
      <c r="D21" s="25">
        <v>18</v>
      </c>
      <c r="E21" s="24">
        <v>14</v>
      </c>
      <c r="F21" s="24">
        <v>11</v>
      </c>
      <c r="G21" s="24">
        <v>13</v>
      </c>
      <c r="H21" s="24">
        <v>13</v>
      </c>
      <c r="I21" s="26">
        <v>51</v>
      </c>
      <c r="J21" s="27"/>
    </row>
    <row r="22" spans="1:10" ht="12.75">
      <c r="A22" s="46">
        <v>16</v>
      </c>
      <c r="B22" s="22" t="s">
        <v>89</v>
      </c>
      <c r="C22" s="23">
        <v>441</v>
      </c>
      <c r="D22" s="25">
        <v>23</v>
      </c>
      <c r="E22" s="24">
        <v>18</v>
      </c>
      <c r="F22" s="24">
        <v>7</v>
      </c>
      <c r="G22" s="24">
        <v>12</v>
      </c>
      <c r="H22" s="24">
        <v>15</v>
      </c>
      <c r="I22" s="26">
        <v>52</v>
      </c>
      <c r="J22" s="22" t="s">
        <v>66</v>
      </c>
    </row>
    <row r="23" spans="1:10" ht="12.75">
      <c r="A23" s="46">
        <v>17</v>
      </c>
      <c r="B23" s="22" t="s">
        <v>55</v>
      </c>
      <c r="C23" s="23">
        <v>2</v>
      </c>
      <c r="D23" s="24">
        <v>15</v>
      </c>
      <c r="E23" s="25">
        <v>19</v>
      </c>
      <c r="F23" s="24">
        <v>14</v>
      </c>
      <c r="G23" s="24">
        <v>17</v>
      </c>
      <c r="H23" s="24">
        <v>10</v>
      </c>
      <c r="I23" s="26">
        <v>56</v>
      </c>
      <c r="J23" s="27"/>
    </row>
    <row r="24" spans="1:10" ht="12.75">
      <c r="A24" s="46">
        <v>18</v>
      </c>
      <c r="B24" s="22" t="s">
        <v>90</v>
      </c>
      <c r="C24" s="23">
        <v>964</v>
      </c>
      <c r="D24" s="24">
        <v>14</v>
      </c>
      <c r="E24" s="24">
        <v>13</v>
      </c>
      <c r="F24" s="25">
        <v>20</v>
      </c>
      <c r="G24" s="24">
        <v>15</v>
      </c>
      <c r="H24" s="24">
        <v>20</v>
      </c>
      <c r="I24" s="26">
        <v>62</v>
      </c>
      <c r="J24" s="27"/>
    </row>
    <row r="25" spans="1:10" ht="12.75">
      <c r="A25" s="46">
        <v>19</v>
      </c>
      <c r="B25" s="22" t="s">
        <v>91</v>
      </c>
      <c r="C25" s="23">
        <v>840</v>
      </c>
      <c r="D25" s="25">
        <v>19</v>
      </c>
      <c r="E25" s="24">
        <v>16</v>
      </c>
      <c r="F25" s="24">
        <v>17</v>
      </c>
      <c r="G25" s="24">
        <v>16</v>
      </c>
      <c r="H25" s="24">
        <v>14</v>
      </c>
      <c r="I25" s="26">
        <v>63</v>
      </c>
      <c r="J25" s="27"/>
    </row>
    <row r="26" spans="1:10" ht="12.75">
      <c r="A26" s="46">
        <v>20</v>
      </c>
      <c r="B26" s="22" t="s">
        <v>92</v>
      </c>
      <c r="C26" s="23">
        <v>137</v>
      </c>
      <c r="D26" s="25">
        <v>22</v>
      </c>
      <c r="E26" s="24">
        <v>22</v>
      </c>
      <c r="F26" s="24">
        <v>22</v>
      </c>
      <c r="G26" s="24">
        <v>21</v>
      </c>
      <c r="H26" s="24">
        <v>16</v>
      </c>
      <c r="I26" s="26">
        <v>81</v>
      </c>
      <c r="J26" s="27"/>
    </row>
    <row r="27" spans="1:10" ht="12.75">
      <c r="A27" s="46">
        <v>21</v>
      </c>
      <c r="B27" s="22" t="s">
        <v>94</v>
      </c>
      <c r="C27" s="23">
        <v>500</v>
      </c>
      <c r="D27" s="24">
        <v>9</v>
      </c>
      <c r="E27" s="24">
        <v>8.9</v>
      </c>
      <c r="F27" s="25" t="s">
        <v>8</v>
      </c>
      <c r="G27" s="24" t="s">
        <v>8</v>
      </c>
      <c r="H27" s="24" t="s">
        <v>8</v>
      </c>
      <c r="I27" s="26">
        <v>81.9</v>
      </c>
      <c r="J27" s="27"/>
    </row>
    <row r="28" spans="1:10" ht="12.75">
      <c r="A28" s="46">
        <v>22</v>
      </c>
      <c r="B28" s="22" t="s">
        <v>93</v>
      </c>
      <c r="C28" s="23">
        <v>170</v>
      </c>
      <c r="D28" s="25">
        <v>25</v>
      </c>
      <c r="E28" s="24">
        <v>21</v>
      </c>
      <c r="F28" s="24">
        <v>21</v>
      </c>
      <c r="G28" s="24">
        <v>20</v>
      </c>
      <c r="H28" s="24">
        <v>21</v>
      </c>
      <c r="I28" s="26">
        <v>83</v>
      </c>
      <c r="J28" s="27"/>
    </row>
    <row r="29" spans="1:10" ht="12.75">
      <c r="A29" s="46">
        <v>23</v>
      </c>
      <c r="B29" s="22" t="s">
        <v>95</v>
      </c>
      <c r="C29" s="23">
        <v>726</v>
      </c>
      <c r="D29" s="24">
        <v>21</v>
      </c>
      <c r="E29" s="25">
        <v>25</v>
      </c>
      <c r="F29" s="24">
        <v>19</v>
      </c>
      <c r="G29" s="24">
        <v>19</v>
      </c>
      <c r="H29" s="24">
        <v>25</v>
      </c>
      <c r="I29" s="26">
        <v>84</v>
      </c>
      <c r="J29" s="27"/>
    </row>
    <row r="30" spans="1:10" ht="12.75">
      <c r="A30" s="46">
        <v>24</v>
      </c>
      <c r="B30" s="22" t="s">
        <v>96</v>
      </c>
      <c r="C30" s="23">
        <v>905</v>
      </c>
      <c r="D30" s="24">
        <v>20</v>
      </c>
      <c r="E30" s="25">
        <v>24</v>
      </c>
      <c r="F30" s="24">
        <v>24</v>
      </c>
      <c r="G30" s="24">
        <v>22</v>
      </c>
      <c r="H30" s="24">
        <v>23</v>
      </c>
      <c r="I30" s="26">
        <v>89</v>
      </c>
      <c r="J30" s="27"/>
    </row>
    <row r="31" spans="1:10" ht="12.75">
      <c r="A31" s="46">
        <v>25</v>
      </c>
      <c r="B31" s="22" t="s">
        <v>97</v>
      </c>
      <c r="C31" s="23">
        <v>259</v>
      </c>
      <c r="D31" s="25">
        <v>27</v>
      </c>
      <c r="E31" s="24">
        <v>23</v>
      </c>
      <c r="F31" s="24">
        <v>23</v>
      </c>
      <c r="G31" s="24">
        <v>23</v>
      </c>
      <c r="H31" s="24">
        <v>22</v>
      </c>
      <c r="I31" s="26">
        <v>91</v>
      </c>
      <c r="J31" s="22" t="s">
        <v>98</v>
      </c>
    </row>
    <row r="32" spans="1:10" ht="12.75">
      <c r="A32" s="46">
        <v>26</v>
      </c>
      <c r="B32" s="22" t="s">
        <v>99</v>
      </c>
      <c r="C32" s="23">
        <v>963</v>
      </c>
      <c r="D32" s="24">
        <v>17</v>
      </c>
      <c r="E32" s="24">
        <v>20</v>
      </c>
      <c r="F32" s="25" t="s">
        <v>8</v>
      </c>
      <c r="G32" s="24" t="s">
        <v>8</v>
      </c>
      <c r="H32" s="24" t="s">
        <v>8</v>
      </c>
      <c r="I32" s="26">
        <v>101</v>
      </c>
      <c r="J32" s="27"/>
    </row>
    <row r="33" spans="1:10" ht="12.75">
      <c r="A33" s="46">
        <v>27</v>
      </c>
      <c r="B33" s="22" t="s">
        <v>100</v>
      </c>
      <c r="C33" s="23">
        <v>848</v>
      </c>
      <c r="D33" s="24">
        <v>26</v>
      </c>
      <c r="E33" s="24">
        <v>26</v>
      </c>
      <c r="F33" s="25" t="s">
        <v>8</v>
      </c>
      <c r="G33" s="24" t="s">
        <v>8</v>
      </c>
      <c r="H33" s="24">
        <v>24</v>
      </c>
      <c r="I33" s="26">
        <v>108</v>
      </c>
      <c r="J33" s="27"/>
    </row>
    <row r="34" spans="1:10" ht="12.75">
      <c r="A34" s="46">
        <v>28</v>
      </c>
      <c r="B34" s="22" t="s">
        <v>102</v>
      </c>
      <c r="C34" s="23">
        <v>921</v>
      </c>
      <c r="D34" s="28">
        <v>23.9</v>
      </c>
      <c r="E34" s="24" t="s">
        <v>9</v>
      </c>
      <c r="F34" s="25" t="s">
        <v>8</v>
      </c>
      <c r="G34" s="24" t="s">
        <v>8</v>
      </c>
      <c r="H34" s="24" t="s">
        <v>8</v>
      </c>
      <c r="I34" s="26">
        <v>118.9</v>
      </c>
      <c r="J34" s="27"/>
    </row>
    <row r="35" spans="1:10" ht="12.75">
      <c r="A35" s="46">
        <v>29</v>
      </c>
      <c r="B35" s="22" t="s">
        <v>101</v>
      </c>
      <c r="C35" s="23">
        <v>449</v>
      </c>
      <c r="D35" s="24">
        <v>28</v>
      </c>
      <c r="E35" s="24">
        <v>27</v>
      </c>
      <c r="F35" s="25" t="s">
        <v>8</v>
      </c>
      <c r="G35" s="24" t="s">
        <v>8</v>
      </c>
      <c r="H35" s="24" t="s">
        <v>8</v>
      </c>
      <c r="I35" s="26">
        <v>119</v>
      </c>
      <c r="J35" s="27"/>
    </row>
    <row r="36" spans="1:10" ht="12.75">
      <c r="A36" s="46">
        <v>30</v>
      </c>
      <c r="B36" s="22" t="s">
        <v>103</v>
      </c>
      <c r="C36" s="23">
        <v>713</v>
      </c>
      <c r="D36" s="24">
        <v>29</v>
      </c>
      <c r="E36" s="24" t="s">
        <v>9</v>
      </c>
      <c r="F36" s="25" t="s">
        <v>8</v>
      </c>
      <c r="G36" s="24" t="s">
        <v>8</v>
      </c>
      <c r="H36" s="24" t="s">
        <v>8</v>
      </c>
      <c r="I36" s="26">
        <v>124</v>
      </c>
      <c r="J36" s="27"/>
    </row>
    <row r="37" spans="1:10" ht="12.75">
      <c r="A37" s="46">
        <v>31</v>
      </c>
      <c r="B37" s="22" t="s">
        <v>104</v>
      </c>
      <c r="C37" s="23">
        <v>953</v>
      </c>
      <c r="D37" s="24" t="s">
        <v>9</v>
      </c>
      <c r="E37" s="25" t="s">
        <v>8</v>
      </c>
      <c r="F37" s="24" t="s">
        <v>8</v>
      </c>
      <c r="G37" s="24" t="s">
        <v>8</v>
      </c>
      <c r="H37" s="24" t="s">
        <v>8</v>
      </c>
      <c r="I37" s="26">
        <v>127</v>
      </c>
      <c r="J37" s="27"/>
    </row>
    <row r="38" spans="4:9" ht="12.75">
      <c r="D38" s="31"/>
      <c r="E38" s="31"/>
      <c r="F38" s="31"/>
      <c r="G38" s="31"/>
      <c r="H38" s="31"/>
      <c r="I38" s="31"/>
    </row>
    <row r="39" spans="2:8" ht="12.75">
      <c r="B39" s="61" t="s">
        <v>105</v>
      </c>
      <c r="D39" s="32">
        <v>29</v>
      </c>
      <c r="E39" s="32">
        <v>27</v>
      </c>
      <c r="F39" s="32">
        <v>24</v>
      </c>
      <c r="G39" s="32">
        <v>23</v>
      </c>
      <c r="H39" s="32">
        <v>25</v>
      </c>
    </row>
    <row r="40" spans="2:10" ht="12.75">
      <c r="B40" s="61" t="s">
        <v>106</v>
      </c>
      <c r="D40" s="32">
        <v>1</v>
      </c>
      <c r="E40" s="32">
        <v>3</v>
      </c>
      <c r="F40" s="32">
        <v>0</v>
      </c>
      <c r="G40" s="32">
        <v>1</v>
      </c>
      <c r="H40" s="32">
        <v>0</v>
      </c>
      <c r="I40" s="34" t="s">
        <v>111</v>
      </c>
      <c r="J40" s="35"/>
    </row>
    <row r="41" spans="2:10" ht="12.75">
      <c r="B41" s="61" t="s">
        <v>107</v>
      </c>
      <c r="D41" s="32">
        <v>0</v>
      </c>
      <c r="E41" s="32">
        <v>0</v>
      </c>
      <c r="F41" s="32">
        <v>0</v>
      </c>
      <c r="G41" s="32">
        <v>0</v>
      </c>
      <c r="H41" s="32">
        <v>0</v>
      </c>
      <c r="I41" s="38" t="s">
        <v>113</v>
      </c>
      <c r="J41" s="39"/>
    </row>
    <row r="42" spans="2:10" ht="12.75">
      <c r="B42" s="61" t="s">
        <v>108</v>
      </c>
      <c r="D42" s="32">
        <v>30</v>
      </c>
      <c r="E42" s="32">
        <v>30</v>
      </c>
      <c r="F42" s="32">
        <v>24</v>
      </c>
      <c r="G42" s="32">
        <v>24</v>
      </c>
      <c r="H42" s="32">
        <v>25</v>
      </c>
      <c r="I42" s="77"/>
      <c r="J42" s="65"/>
    </row>
    <row r="43" spans="2:10" ht="12.75">
      <c r="B43" s="61" t="s">
        <v>109</v>
      </c>
      <c r="D43" s="32">
        <v>1</v>
      </c>
      <c r="E43" s="32">
        <v>1</v>
      </c>
      <c r="F43" s="32">
        <v>7</v>
      </c>
      <c r="G43" s="32">
        <v>7</v>
      </c>
      <c r="H43" s="32">
        <v>6</v>
      </c>
      <c r="I43" s="41" t="s">
        <v>115</v>
      </c>
      <c r="J43" s="42"/>
    </row>
    <row r="44" spans="2:8" ht="12.75">
      <c r="B44" s="61" t="s">
        <v>110</v>
      </c>
      <c r="D44" s="32">
        <v>31</v>
      </c>
      <c r="E44" s="32">
        <v>31</v>
      </c>
      <c r="F44" s="32">
        <v>31</v>
      </c>
      <c r="G44" s="32">
        <v>31</v>
      </c>
      <c r="H44" s="32">
        <v>31</v>
      </c>
    </row>
    <row r="45" spans="4:8" ht="12.75">
      <c r="D45" s="31"/>
      <c r="E45" s="31"/>
      <c r="F45" s="31"/>
      <c r="G45" s="31"/>
      <c r="H45" s="31"/>
    </row>
    <row r="46" ht="12.75">
      <c r="D46" s="36"/>
    </row>
    <row r="47" ht="12.75">
      <c r="D47" s="36"/>
    </row>
    <row r="48" ht="12.75">
      <c r="D48" s="43"/>
    </row>
  </sheetData>
  <conditionalFormatting sqref="D45:H45">
    <cfRule type="cellIs" priority="1" dxfId="0" operator="notEqual" stopIfTrue="1">
      <formula>0</formula>
    </cfRule>
  </conditionalFormatting>
  <printOptions/>
  <pageMargins left="0.75" right="0.75" top="0.53" bottom="0.54" header="0.5" footer="0.5"/>
  <pageSetup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K15" sqref="K15"/>
    </sheetView>
  </sheetViews>
  <sheetFormatPr defaultColWidth="9.140625" defaultRowHeight="12.75"/>
  <cols>
    <col min="1" max="1" width="3.7109375" style="0" customWidth="1"/>
    <col min="2" max="2" width="18.57421875" style="0" customWidth="1"/>
    <col min="10" max="10" width="12.00390625" style="0" customWidth="1"/>
  </cols>
  <sheetData>
    <row r="1" spans="1:9" ht="15.75">
      <c r="A1" s="78" t="s">
        <v>34</v>
      </c>
      <c r="B1" s="8"/>
      <c r="C1" s="8"/>
      <c r="D1" s="8"/>
      <c r="E1" s="8"/>
      <c r="F1" s="8"/>
      <c r="G1" s="8"/>
      <c r="H1" s="8"/>
      <c r="I1" s="8"/>
    </row>
    <row r="2" spans="1:9" ht="15.75">
      <c r="A2" s="78" t="s">
        <v>35</v>
      </c>
      <c r="B2" s="8"/>
      <c r="C2" s="8"/>
      <c r="D2" s="8"/>
      <c r="E2" s="8"/>
      <c r="F2" s="8"/>
      <c r="G2" s="8"/>
      <c r="H2" s="8"/>
      <c r="I2" s="8"/>
    </row>
    <row r="3" ht="16.5" thickBot="1">
      <c r="A3" s="1"/>
    </row>
    <row r="4" spans="1:9" s="5" customFormat="1" ht="16.5" thickBot="1">
      <c r="A4" s="82" t="s">
        <v>16</v>
      </c>
      <c r="B4" s="83"/>
      <c r="C4" s="84" t="s">
        <v>10</v>
      </c>
      <c r="D4" s="84" t="s">
        <v>11</v>
      </c>
      <c r="E4" s="84" t="s">
        <v>5</v>
      </c>
      <c r="F4" s="84" t="s">
        <v>6</v>
      </c>
      <c r="G4" s="84" t="s">
        <v>7</v>
      </c>
      <c r="H4" s="84" t="s">
        <v>27</v>
      </c>
      <c r="I4" s="85" t="s">
        <v>15</v>
      </c>
    </row>
    <row r="5" spans="1:9" s="5" customFormat="1" ht="16.5" hidden="1" thickBot="1">
      <c r="A5" s="95"/>
      <c r="B5" s="89"/>
      <c r="C5" s="81"/>
      <c r="D5" s="81"/>
      <c r="E5" s="81"/>
      <c r="F5" s="81"/>
      <c r="G5" s="81"/>
      <c r="H5" s="81"/>
      <c r="I5" s="96"/>
    </row>
    <row r="6" spans="1:9" ht="12.75">
      <c r="A6" s="90">
        <v>1</v>
      </c>
      <c r="B6" s="97" t="s">
        <v>0</v>
      </c>
      <c r="C6" s="7">
        <v>1</v>
      </c>
      <c r="D6" s="7">
        <v>2</v>
      </c>
      <c r="E6" s="7">
        <v>2</v>
      </c>
      <c r="F6" s="7">
        <v>1</v>
      </c>
      <c r="G6" s="7">
        <v>2</v>
      </c>
      <c r="H6" s="7">
        <v>2</v>
      </c>
      <c r="I6" s="98">
        <v>10</v>
      </c>
    </row>
    <row r="7" spans="1:9" ht="12.75">
      <c r="A7" s="91">
        <v>2</v>
      </c>
      <c r="B7" s="27" t="s">
        <v>2</v>
      </c>
      <c r="C7" s="7">
        <v>3</v>
      </c>
      <c r="D7" s="7">
        <v>4</v>
      </c>
      <c r="E7" s="7">
        <v>1</v>
      </c>
      <c r="F7" s="7">
        <v>1</v>
      </c>
      <c r="G7" s="7">
        <v>1</v>
      </c>
      <c r="H7" s="7">
        <v>1</v>
      </c>
      <c r="I7" s="99">
        <v>11</v>
      </c>
    </row>
    <row r="8" spans="1:9" ht="12.75">
      <c r="A8" s="91">
        <v>3</v>
      </c>
      <c r="B8" s="27" t="s">
        <v>1</v>
      </c>
      <c r="C8" s="7">
        <v>2</v>
      </c>
      <c r="D8" s="7">
        <v>1</v>
      </c>
      <c r="E8" s="7">
        <v>8</v>
      </c>
      <c r="F8" s="7">
        <v>3</v>
      </c>
      <c r="G8" s="7">
        <v>3</v>
      </c>
      <c r="H8" s="7">
        <v>3</v>
      </c>
      <c r="I8" s="99">
        <v>20</v>
      </c>
    </row>
    <row r="9" spans="1:9" ht="12.75">
      <c r="A9" s="91">
        <v>4</v>
      </c>
      <c r="B9" s="27" t="s">
        <v>37</v>
      </c>
      <c r="C9" s="7">
        <v>5</v>
      </c>
      <c r="D9" s="7">
        <v>6</v>
      </c>
      <c r="E9" s="7">
        <v>4</v>
      </c>
      <c r="F9" s="7">
        <v>5</v>
      </c>
      <c r="G9" s="7">
        <v>6</v>
      </c>
      <c r="H9" s="7">
        <v>4</v>
      </c>
      <c r="I9" s="99">
        <v>30</v>
      </c>
    </row>
    <row r="10" spans="1:10" ht="12.75">
      <c r="A10" s="91">
        <v>5</v>
      </c>
      <c r="B10" s="27" t="s">
        <v>4</v>
      </c>
      <c r="C10" s="7">
        <v>6</v>
      </c>
      <c r="D10" s="7">
        <v>7</v>
      </c>
      <c r="E10" s="7">
        <v>6</v>
      </c>
      <c r="F10" s="7">
        <v>6</v>
      </c>
      <c r="G10" s="7">
        <v>8</v>
      </c>
      <c r="H10" s="7">
        <v>6</v>
      </c>
      <c r="I10" s="104">
        <v>39</v>
      </c>
      <c r="J10" s="105" t="s">
        <v>65</v>
      </c>
    </row>
    <row r="11" spans="1:9" ht="12.75">
      <c r="A11" s="91">
        <v>6</v>
      </c>
      <c r="B11" s="27" t="s">
        <v>22</v>
      </c>
      <c r="C11" s="7">
        <v>9</v>
      </c>
      <c r="D11" s="7">
        <v>5</v>
      </c>
      <c r="E11" s="7">
        <v>13</v>
      </c>
      <c r="F11" s="7">
        <v>12</v>
      </c>
      <c r="G11" s="7">
        <v>4</v>
      </c>
      <c r="H11" s="7">
        <v>9</v>
      </c>
      <c r="I11" s="99">
        <v>52</v>
      </c>
    </row>
    <row r="12" spans="1:9" ht="12.75">
      <c r="A12" s="91">
        <v>7</v>
      </c>
      <c r="B12" s="27" t="s">
        <v>36</v>
      </c>
      <c r="C12" s="7">
        <v>4</v>
      </c>
      <c r="D12" s="7">
        <v>9</v>
      </c>
      <c r="E12" s="7">
        <v>7</v>
      </c>
      <c r="F12" s="7">
        <v>14</v>
      </c>
      <c r="G12" s="7">
        <v>12</v>
      </c>
      <c r="H12" s="7">
        <v>8</v>
      </c>
      <c r="I12" s="99">
        <v>54</v>
      </c>
    </row>
    <row r="13" spans="1:9" ht="12.75">
      <c r="A13" s="91">
        <v>8</v>
      </c>
      <c r="B13" s="27" t="s">
        <v>42</v>
      </c>
      <c r="C13" s="7">
        <v>11</v>
      </c>
      <c r="D13" s="7">
        <v>11</v>
      </c>
      <c r="E13" s="7">
        <v>10</v>
      </c>
      <c r="F13" s="7">
        <v>8</v>
      </c>
      <c r="G13" s="7">
        <v>9</v>
      </c>
      <c r="H13" s="7">
        <v>5</v>
      </c>
      <c r="I13" s="99">
        <v>54</v>
      </c>
    </row>
    <row r="14" spans="1:9" ht="12.75">
      <c r="A14" s="91">
        <v>9</v>
      </c>
      <c r="B14" s="27" t="s">
        <v>38</v>
      </c>
      <c r="C14" s="7">
        <v>7</v>
      </c>
      <c r="D14" s="7">
        <v>10</v>
      </c>
      <c r="E14" s="7">
        <v>11</v>
      </c>
      <c r="F14" s="7">
        <v>7</v>
      </c>
      <c r="G14" s="7">
        <v>7</v>
      </c>
      <c r="H14" s="7" t="s">
        <v>9</v>
      </c>
      <c r="I14" s="99">
        <v>62</v>
      </c>
    </row>
    <row r="15" spans="1:9" ht="12.75">
      <c r="A15" s="91">
        <v>10</v>
      </c>
      <c r="B15" s="27" t="s">
        <v>41</v>
      </c>
      <c r="C15" s="7">
        <v>10</v>
      </c>
      <c r="D15" s="7">
        <v>14</v>
      </c>
      <c r="E15" s="7">
        <v>5</v>
      </c>
      <c r="F15" s="7">
        <v>9</v>
      </c>
      <c r="G15" s="7">
        <v>13</v>
      </c>
      <c r="H15" s="7" t="s">
        <v>9</v>
      </c>
      <c r="I15" s="99">
        <v>71</v>
      </c>
    </row>
    <row r="16" spans="1:9" ht="12.75">
      <c r="A16" s="91">
        <v>11</v>
      </c>
      <c r="B16" s="27" t="s">
        <v>30</v>
      </c>
      <c r="C16" s="7" t="s">
        <v>9</v>
      </c>
      <c r="D16" s="7">
        <v>3</v>
      </c>
      <c r="E16" s="7">
        <v>3</v>
      </c>
      <c r="F16" s="7">
        <v>11</v>
      </c>
      <c r="G16" s="7">
        <v>16</v>
      </c>
      <c r="H16" s="7" t="s">
        <v>9</v>
      </c>
      <c r="I16" s="99">
        <v>73</v>
      </c>
    </row>
    <row r="17" spans="1:9" ht="12.75">
      <c r="A17" s="91">
        <v>12</v>
      </c>
      <c r="B17" s="27" t="s">
        <v>31</v>
      </c>
      <c r="C17" s="7">
        <v>13</v>
      </c>
      <c r="D17" s="7">
        <v>8</v>
      </c>
      <c r="E17" s="7">
        <v>12</v>
      </c>
      <c r="F17" s="7">
        <v>16</v>
      </c>
      <c r="G17" s="7">
        <v>11</v>
      </c>
      <c r="H17" s="7" t="s">
        <v>9</v>
      </c>
      <c r="I17" s="99">
        <v>80</v>
      </c>
    </row>
    <row r="18" spans="1:10" ht="12.75">
      <c r="A18" s="91">
        <v>13</v>
      </c>
      <c r="B18" s="27" t="s">
        <v>45</v>
      </c>
      <c r="C18" s="7" t="s">
        <v>9</v>
      </c>
      <c r="D18" s="7">
        <v>12</v>
      </c>
      <c r="E18" s="7">
        <v>16</v>
      </c>
      <c r="F18" s="7">
        <v>4</v>
      </c>
      <c r="G18" s="7">
        <v>10</v>
      </c>
      <c r="H18" s="7" t="s">
        <v>9</v>
      </c>
      <c r="I18" s="104">
        <v>82</v>
      </c>
      <c r="J18" s="105" t="s">
        <v>66</v>
      </c>
    </row>
    <row r="19" spans="1:9" ht="12.75">
      <c r="A19" s="91">
        <v>14</v>
      </c>
      <c r="B19" s="27" t="s">
        <v>17</v>
      </c>
      <c r="C19" s="7" t="s">
        <v>8</v>
      </c>
      <c r="D19" s="7" t="s">
        <v>8</v>
      </c>
      <c r="E19" s="7" t="s">
        <v>8</v>
      </c>
      <c r="F19" s="7">
        <v>10</v>
      </c>
      <c r="G19" s="7">
        <v>5</v>
      </c>
      <c r="H19" s="7">
        <v>7</v>
      </c>
      <c r="I19" s="99">
        <v>82</v>
      </c>
    </row>
    <row r="20" spans="1:9" ht="12.75">
      <c r="A20" s="91">
        <v>15</v>
      </c>
      <c r="B20" s="27" t="s">
        <v>43</v>
      </c>
      <c r="C20" s="7">
        <v>12</v>
      </c>
      <c r="D20" s="7" t="s">
        <v>9</v>
      </c>
      <c r="E20" s="7">
        <v>9</v>
      </c>
      <c r="F20" s="7">
        <v>13</v>
      </c>
      <c r="G20" s="7">
        <v>14</v>
      </c>
      <c r="H20" s="7" t="s">
        <v>9</v>
      </c>
      <c r="I20" s="99">
        <v>88</v>
      </c>
    </row>
    <row r="21" spans="1:9" ht="12.75">
      <c r="A21" s="91">
        <v>16</v>
      </c>
      <c r="B21" s="27" t="s">
        <v>40</v>
      </c>
      <c r="C21" s="7">
        <v>8</v>
      </c>
      <c r="D21" s="7">
        <v>13</v>
      </c>
      <c r="E21" s="7">
        <v>14</v>
      </c>
      <c r="F21" s="7" t="s">
        <v>8</v>
      </c>
      <c r="G21" s="7" t="s">
        <v>8</v>
      </c>
      <c r="H21" s="7" t="s">
        <v>8</v>
      </c>
      <c r="I21" s="99">
        <v>95</v>
      </c>
    </row>
    <row r="22" spans="1:9" ht="12.75">
      <c r="A22" s="91">
        <v>17</v>
      </c>
      <c r="B22" s="27" t="s">
        <v>39</v>
      </c>
      <c r="C22" s="7">
        <v>14</v>
      </c>
      <c r="D22" s="7" t="s">
        <v>9</v>
      </c>
      <c r="E22" s="7" t="s">
        <v>9</v>
      </c>
      <c r="F22" s="7">
        <v>15</v>
      </c>
      <c r="G22" s="7">
        <v>15</v>
      </c>
      <c r="H22" s="7" t="s">
        <v>9</v>
      </c>
      <c r="I22" s="99">
        <v>104</v>
      </c>
    </row>
    <row r="23" spans="1:9" ht="13.5" thickBot="1">
      <c r="A23" s="93">
        <v>18</v>
      </c>
      <c r="B23" s="100" t="s">
        <v>44</v>
      </c>
      <c r="C23" s="101">
        <v>15</v>
      </c>
      <c r="D23" s="101">
        <v>15</v>
      </c>
      <c r="E23" s="101">
        <v>15</v>
      </c>
      <c r="F23" s="101" t="s">
        <v>9</v>
      </c>
      <c r="G23" s="101" t="s">
        <v>9</v>
      </c>
      <c r="H23" s="101" t="s">
        <v>9</v>
      </c>
      <c r="I23" s="102">
        <v>105</v>
      </c>
    </row>
    <row r="24" spans="3:9" ht="12.75">
      <c r="C24" s="2"/>
      <c r="D24" s="2"/>
      <c r="E24" s="2"/>
      <c r="F24" s="2"/>
      <c r="G24" s="2"/>
      <c r="H24" s="2"/>
      <c r="I24" s="2"/>
    </row>
    <row r="25" spans="2:9" ht="12.75">
      <c r="B25" s="61" t="s">
        <v>12</v>
      </c>
      <c r="C25" s="79">
        <v>15</v>
      </c>
      <c r="D25" s="79">
        <v>15</v>
      </c>
      <c r="E25" s="79">
        <v>16</v>
      </c>
      <c r="F25" s="79">
        <v>16</v>
      </c>
      <c r="G25" s="79">
        <v>16</v>
      </c>
      <c r="H25" s="79">
        <v>9</v>
      </c>
      <c r="I25" s="2"/>
    </row>
    <row r="26" spans="2:10" ht="12.75">
      <c r="B26" s="61" t="s">
        <v>13</v>
      </c>
      <c r="C26" s="79">
        <v>2</v>
      </c>
      <c r="D26" s="79">
        <v>2</v>
      </c>
      <c r="E26" s="79">
        <v>1</v>
      </c>
      <c r="F26" s="79">
        <v>1</v>
      </c>
      <c r="G26" s="79">
        <v>1</v>
      </c>
      <c r="H26" s="79">
        <v>8</v>
      </c>
      <c r="I26" s="80" t="s">
        <v>207</v>
      </c>
      <c r="J26" s="75"/>
    </row>
    <row r="27" spans="2:10" ht="12.75">
      <c r="B27" s="61" t="s">
        <v>14</v>
      </c>
      <c r="C27" s="79">
        <v>18</v>
      </c>
      <c r="D27" s="79">
        <v>18</v>
      </c>
      <c r="E27" s="79">
        <v>18</v>
      </c>
      <c r="F27" s="79">
        <v>18</v>
      </c>
      <c r="G27" s="79">
        <v>18</v>
      </c>
      <c r="H27" s="79">
        <v>18</v>
      </c>
      <c r="I27" s="103" t="s">
        <v>208</v>
      </c>
      <c r="J27" s="68"/>
    </row>
  </sheetData>
  <printOptions/>
  <pageMargins left="0.75" right="0.75" top="0.63" bottom="0.54" header="0.5" footer="0.5"/>
  <pageSetup horizontalDpi="600" verticalDpi="600" orientation="landscape" paperSize="9" scale="120" r:id="rId1"/>
</worksheet>
</file>

<file path=xl/worksheets/sheet4.xml><?xml version="1.0" encoding="utf-8"?>
<worksheet xmlns="http://schemas.openxmlformats.org/spreadsheetml/2006/main" xmlns:r="http://schemas.openxmlformats.org/officeDocument/2006/relationships">
  <dimension ref="A1:J27"/>
  <sheetViews>
    <sheetView workbookViewId="0" topLeftCell="A1">
      <selection activeCell="J3" sqref="J3"/>
    </sheetView>
  </sheetViews>
  <sheetFormatPr defaultColWidth="9.140625" defaultRowHeight="12.75"/>
  <cols>
    <col min="1" max="1" width="3.7109375" style="0" customWidth="1"/>
    <col min="2" max="2" width="16.421875" style="0" bestFit="1" customWidth="1"/>
  </cols>
  <sheetData>
    <row r="1" spans="1:9" ht="15.75">
      <c r="A1" s="4" t="s">
        <v>28</v>
      </c>
      <c r="B1" s="3"/>
      <c r="C1" s="3"/>
      <c r="D1" s="3"/>
      <c r="E1" s="3"/>
      <c r="F1" s="3"/>
      <c r="G1" s="3"/>
      <c r="H1" s="3"/>
      <c r="I1" s="3"/>
    </row>
    <row r="2" spans="1:9" ht="15.75">
      <c r="A2" s="78" t="s">
        <v>29</v>
      </c>
      <c r="B2" s="8"/>
      <c r="C2" s="8"/>
      <c r="D2" s="8"/>
      <c r="E2" s="8"/>
      <c r="F2" s="8"/>
      <c r="G2" s="8"/>
      <c r="H2" s="8"/>
      <c r="I2" s="8"/>
    </row>
    <row r="3" spans="1:8" ht="16.5" thickBot="1">
      <c r="A3" s="1"/>
      <c r="H3" s="51" t="s">
        <v>112</v>
      </c>
    </row>
    <row r="4" spans="1:9" s="5" customFormat="1" ht="16.5" thickBot="1">
      <c r="A4" s="106" t="s">
        <v>16</v>
      </c>
      <c r="B4" s="107"/>
      <c r="C4" s="108" t="s">
        <v>10</v>
      </c>
      <c r="D4" s="108" t="s">
        <v>11</v>
      </c>
      <c r="E4" s="108" t="s">
        <v>5</v>
      </c>
      <c r="F4" s="108" t="s">
        <v>6</v>
      </c>
      <c r="G4" s="108" t="s">
        <v>7</v>
      </c>
      <c r="H4" s="108" t="s">
        <v>27</v>
      </c>
      <c r="I4" s="109" t="s">
        <v>15</v>
      </c>
    </row>
    <row r="5" spans="1:9" ht="12.75">
      <c r="A5" s="112">
        <v>1</v>
      </c>
      <c r="B5" s="117" t="s">
        <v>1</v>
      </c>
      <c r="C5" s="88">
        <v>4</v>
      </c>
      <c r="D5" s="71">
        <v>4</v>
      </c>
      <c r="E5" s="7">
        <v>1</v>
      </c>
      <c r="F5" s="7">
        <v>3</v>
      </c>
      <c r="G5" s="7">
        <v>1</v>
      </c>
      <c r="H5" s="72">
        <v>1</v>
      </c>
      <c r="I5" s="120">
        <v>10</v>
      </c>
    </row>
    <row r="6" spans="1:9" ht="12.75">
      <c r="A6" s="113">
        <v>2</v>
      </c>
      <c r="B6" s="118" t="s">
        <v>0</v>
      </c>
      <c r="C6" s="88">
        <v>1</v>
      </c>
      <c r="D6" s="71">
        <v>3</v>
      </c>
      <c r="E6" s="7">
        <v>3</v>
      </c>
      <c r="F6" s="7">
        <v>1</v>
      </c>
      <c r="G6" s="7">
        <v>3</v>
      </c>
      <c r="H6" s="72">
        <v>2</v>
      </c>
      <c r="I6" s="121">
        <v>10</v>
      </c>
    </row>
    <row r="7" spans="1:9" ht="12.75">
      <c r="A7" s="113">
        <v>3</v>
      </c>
      <c r="B7" s="118" t="s">
        <v>2</v>
      </c>
      <c r="C7" s="88">
        <v>2</v>
      </c>
      <c r="D7" s="7">
        <v>2</v>
      </c>
      <c r="E7" s="7">
        <v>2</v>
      </c>
      <c r="F7" s="71" t="s">
        <v>9</v>
      </c>
      <c r="G7" s="7">
        <v>2</v>
      </c>
      <c r="H7" s="72">
        <v>6</v>
      </c>
      <c r="I7" s="121">
        <v>14</v>
      </c>
    </row>
    <row r="8" spans="1:9" ht="12.75">
      <c r="A8" s="113">
        <v>4</v>
      </c>
      <c r="B8" s="118" t="s">
        <v>4</v>
      </c>
      <c r="C8" s="88">
        <v>3</v>
      </c>
      <c r="D8" s="7">
        <v>1</v>
      </c>
      <c r="E8" s="7">
        <v>6</v>
      </c>
      <c r="F8" s="71" t="s">
        <v>9</v>
      </c>
      <c r="G8" s="7">
        <v>5</v>
      </c>
      <c r="H8" s="72">
        <v>3</v>
      </c>
      <c r="I8" s="121">
        <v>18</v>
      </c>
    </row>
    <row r="9" spans="1:9" ht="12.75">
      <c r="A9" s="113">
        <v>5</v>
      </c>
      <c r="B9" s="118" t="s">
        <v>23</v>
      </c>
      <c r="C9" s="115">
        <v>9</v>
      </c>
      <c r="D9" s="7">
        <v>5</v>
      </c>
      <c r="E9" s="7">
        <v>9</v>
      </c>
      <c r="F9" s="7">
        <v>2</v>
      </c>
      <c r="G9" s="7">
        <v>4</v>
      </c>
      <c r="H9" s="72">
        <v>5</v>
      </c>
      <c r="I9" s="121">
        <v>25</v>
      </c>
    </row>
    <row r="10" spans="1:9" ht="12.75">
      <c r="A10" s="113">
        <v>6</v>
      </c>
      <c r="B10" s="118" t="s">
        <v>20</v>
      </c>
      <c r="C10" s="88">
        <v>6</v>
      </c>
      <c r="D10" s="7">
        <v>7</v>
      </c>
      <c r="E10" s="7">
        <v>4</v>
      </c>
      <c r="F10" s="7">
        <v>6</v>
      </c>
      <c r="G10" s="7">
        <v>8</v>
      </c>
      <c r="H10" s="73">
        <v>10</v>
      </c>
      <c r="I10" s="121">
        <v>31</v>
      </c>
    </row>
    <row r="11" spans="1:9" ht="12.75">
      <c r="A11" s="113">
        <v>7</v>
      </c>
      <c r="B11" s="118" t="s">
        <v>17</v>
      </c>
      <c r="C11" s="88">
        <v>5</v>
      </c>
      <c r="D11" s="71" t="s">
        <v>9</v>
      </c>
      <c r="E11" s="7">
        <v>7</v>
      </c>
      <c r="F11" s="7">
        <v>4</v>
      </c>
      <c r="G11" s="7">
        <v>6</v>
      </c>
      <c r="H11" s="72">
        <v>11</v>
      </c>
      <c r="I11" s="121">
        <v>33</v>
      </c>
    </row>
    <row r="12" spans="1:9" ht="12.75">
      <c r="A12" s="113">
        <v>8</v>
      </c>
      <c r="B12" s="118" t="s">
        <v>21</v>
      </c>
      <c r="C12" s="88">
        <v>7</v>
      </c>
      <c r="D12" s="7">
        <v>6</v>
      </c>
      <c r="E12" s="7">
        <v>8</v>
      </c>
      <c r="F12" s="7">
        <v>7</v>
      </c>
      <c r="G12" s="7">
        <v>7</v>
      </c>
      <c r="H12" s="73">
        <v>8</v>
      </c>
      <c r="I12" s="121">
        <v>35</v>
      </c>
    </row>
    <row r="13" spans="1:9" ht="12.75">
      <c r="A13" s="113">
        <v>9</v>
      </c>
      <c r="B13" s="118" t="s">
        <v>24</v>
      </c>
      <c r="C13" s="88">
        <v>8</v>
      </c>
      <c r="D13" s="71">
        <v>13</v>
      </c>
      <c r="E13" s="7">
        <v>11</v>
      </c>
      <c r="F13" s="7">
        <v>5</v>
      </c>
      <c r="G13" s="7">
        <v>12</v>
      </c>
      <c r="H13" s="72">
        <v>7</v>
      </c>
      <c r="I13" s="121">
        <v>43</v>
      </c>
    </row>
    <row r="14" spans="1:9" ht="12.75">
      <c r="A14" s="113">
        <v>10</v>
      </c>
      <c r="B14" s="118" t="s">
        <v>30</v>
      </c>
      <c r="C14" s="115">
        <v>16</v>
      </c>
      <c r="D14" s="7">
        <v>16</v>
      </c>
      <c r="E14" s="7">
        <v>10</v>
      </c>
      <c r="F14" s="7">
        <v>9</v>
      </c>
      <c r="G14" s="7">
        <v>10</v>
      </c>
      <c r="H14" s="72">
        <v>4</v>
      </c>
      <c r="I14" s="121">
        <v>49</v>
      </c>
    </row>
    <row r="15" spans="1:9" ht="12.75">
      <c r="A15" s="113">
        <v>11</v>
      </c>
      <c r="B15" s="118" t="s">
        <v>18</v>
      </c>
      <c r="C15" s="88">
        <v>11</v>
      </c>
      <c r="D15" s="7">
        <v>14</v>
      </c>
      <c r="E15" s="7">
        <v>5</v>
      </c>
      <c r="F15" s="7">
        <v>8</v>
      </c>
      <c r="G15" s="7">
        <v>11</v>
      </c>
      <c r="H15" s="73" t="s">
        <v>9</v>
      </c>
      <c r="I15" s="121">
        <v>49</v>
      </c>
    </row>
    <row r="16" spans="1:9" ht="12.75">
      <c r="A16" s="113">
        <v>12</v>
      </c>
      <c r="B16" s="118" t="s">
        <v>33</v>
      </c>
      <c r="C16" s="115">
        <v>12</v>
      </c>
      <c r="D16" s="7">
        <v>10</v>
      </c>
      <c r="E16" s="7">
        <v>12</v>
      </c>
      <c r="F16" s="7">
        <v>10</v>
      </c>
      <c r="G16" s="7">
        <v>9</v>
      </c>
      <c r="H16" s="72">
        <v>9</v>
      </c>
      <c r="I16" s="121">
        <v>50</v>
      </c>
    </row>
    <row r="17" spans="1:9" ht="12.75">
      <c r="A17" s="113">
        <v>13</v>
      </c>
      <c r="B17" s="118" t="s">
        <v>31</v>
      </c>
      <c r="C17" s="88">
        <v>10</v>
      </c>
      <c r="D17" s="7">
        <v>17</v>
      </c>
      <c r="E17" s="7">
        <v>13</v>
      </c>
      <c r="F17" s="7">
        <v>11</v>
      </c>
      <c r="G17" s="71" t="s">
        <v>8</v>
      </c>
      <c r="H17" s="72" t="s">
        <v>8</v>
      </c>
      <c r="I17" s="121">
        <v>71</v>
      </c>
    </row>
    <row r="18" spans="1:9" ht="12.75">
      <c r="A18" s="113">
        <v>14</v>
      </c>
      <c r="B18" s="118" t="s">
        <v>22</v>
      </c>
      <c r="C18" s="88">
        <v>14</v>
      </c>
      <c r="D18" s="7">
        <v>8</v>
      </c>
      <c r="E18" s="71" t="s">
        <v>8</v>
      </c>
      <c r="F18" s="7" t="s">
        <v>8</v>
      </c>
      <c r="G18" s="7" t="s">
        <v>8</v>
      </c>
      <c r="H18" s="72" t="s">
        <v>8</v>
      </c>
      <c r="I18" s="121">
        <v>82</v>
      </c>
    </row>
    <row r="19" spans="1:9" ht="12.75">
      <c r="A19" s="113">
        <v>15</v>
      </c>
      <c r="B19" s="118" t="s">
        <v>3</v>
      </c>
      <c r="C19" s="88">
        <v>13</v>
      </c>
      <c r="D19" s="7">
        <v>12</v>
      </c>
      <c r="E19" s="71" t="s">
        <v>8</v>
      </c>
      <c r="F19" s="7" t="s">
        <v>8</v>
      </c>
      <c r="G19" s="7" t="s">
        <v>8</v>
      </c>
      <c r="H19" s="72" t="s">
        <v>8</v>
      </c>
      <c r="I19" s="121">
        <v>85</v>
      </c>
    </row>
    <row r="20" spans="1:9" ht="12.75">
      <c r="A20" s="113">
        <v>16</v>
      </c>
      <c r="B20" s="118" t="s">
        <v>26</v>
      </c>
      <c r="C20" s="88">
        <v>15</v>
      </c>
      <c r="D20" s="7">
        <v>11</v>
      </c>
      <c r="E20" s="71" t="s">
        <v>8</v>
      </c>
      <c r="F20" s="7" t="s">
        <v>8</v>
      </c>
      <c r="G20" s="7" t="s">
        <v>8</v>
      </c>
      <c r="H20" s="72" t="s">
        <v>8</v>
      </c>
      <c r="I20" s="121">
        <v>86</v>
      </c>
    </row>
    <row r="21" spans="1:9" ht="12.75">
      <c r="A21" s="113">
        <v>17</v>
      </c>
      <c r="B21" s="118" t="s">
        <v>32</v>
      </c>
      <c r="C21" s="115" t="s">
        <v>8</v>
      </c>
      <c r="D21" s="7">
        <v>15</v>
      </c>
      <c r="E21" s="7" t="s">
        <v>8</v>
      </c>
      <c r="F21" s="7" t="s">
        <v>8</v>
      </c>
      <c r="G21" s="7" t="s">
        <v>8</v>
      </c>
      <c r="H21" s="72" t="s">
        <v>8</v>
      </c>
      <c r="I21" s="121">
        <v>95</v>
      </c>
    </row>
    <row r="22" spans="1:9" ht="12.75">
      <c r="A22" s="113">
        <v>18</v>
      </c>
      <c r="B22" s="118" t="s">
        <v>19</v>
      </c>
      <c r="C22" s="88">
        <v>17</v>
      </c>
      <c r="D22" s="71" t="s">
        <v>8</v>
      </c>
      <c r="E22" s="7" t="s">
        <v>8</v>
      </c>
      <c r="F22" s="7" t="s">
        <v>8</v>
      </c>
      <c r="G22" s="7" t="s">
        <v>8</v>
      </c>
      <c r="H22" s="72" t="s">
        <v>8</v>
      </c>
      <c r="I22" s="121">
        <v>97</v>
      </c>
    </row>
    <row r="23" spans="1:9" ht="13.5" thickBot="1">
      <c r="A23" s="114">
        <v>19</v>
      </c>
      <c r="B23" s="119" t="s">
        <v>25</v>
      </c>
      <c r="C23" s="116" t="s">
        <v>9</v>
      </c>
      <c r="D23" s="101">
        <v>18</v>
      </c>
      <c r="E23" s="101" t="s">
        <v>8</v>
      </c>
      <c r="F23" s="101" t="s">
        <v>8</v>
      </c>
      <c r="G23" s="101" t="s">
        <v>8</v>
      </c>
      <c r="H23" s="111" t="s">
        <v>8</v>
      </c>
      <c r="I23" s="122">
        <v>98</v>
      </c>
    </row>
    <row r="24" spans="3:9" ht="12.75">
      <c r="C24" s="2"/>
      <c r="D24" s="2"/>
      <c r="E24" s="2"/>
      <c r="F24" s="2"/>
      <c r="G24" s="2"/>
      <c r="H24" s="2"/>
      <c r="I24" s="2"/>
    </row>
    <row r="25" spans="2:9" ht="12.75">
      <c r="B25" s="61" t="s">
        <v>12</v>
      </c>
      <c r="C25" s="79">
        <v>17</v>
      </c>
      <c r="D25" s="79">
        <v>17</v>
      </c>
      <c r="E25" s="79">
        <v>13</v>
      </c>
      <c r="F25" s="79">
        <v>11</v>
      </c>
      <c r="G25" s="79">
        <v>12</v>
      </c>
      <c r="H25" s="79">
        <v>11</v>
      </c>
      <c r="I25" s="2"/>
    </row>
    <row r="26" spans="2:10" ht="12.75">
      <c r="B26" s="61" t="s">
        <v>13</v>
      </c>
      <c r="C26" s="79">
        <v>1</v>
      </c>
      <c r="D26" s="79">
        <v>1</v>
      </c>
      <c r="E26" s="79">
        <v>0</v>
      </c>
      <c r="F26" s="79">
        <v>2</v>
      </c>
      <c r="G26" s="79">
        <v>0</v>
      </c>
      <c r="H26" s="79">
        <v>1</v>
      </c>
      <c r="I26" s="74" t="s">
        <v>209</v>
      </c>
      <c r="J26" s="75"/>
    </row>
    <row r="27" spans="2:10" ht="12.75">
      <c r="B27" s="61" t="s">
        <v>14</v>
      </c>
      <c r="C27" s="79">
        <v>18</v>
      </c>
      <c r="D27" s="79">
        <v>18</v>
      </c>
      <c r="E27" s="79">
        <v>13</v>
      </c>
      <c r="F27" s="79">
        <v>13</v>
      </c>
      <c r="G27" s="79">
        <v>12</v>
      </c>
      <c r="H27" s="79">
        <v>12</v>
      </c>
      <c r="I27" s="74" t="s">
        <v>210</v>
      </c>
      <c r="J27" s="75"/>
    </row>
  </sheetData>
  <printOptions/>
  <pageMargins left="0.75" right="0.75" top="0.63" bottom="0.54" header="0.5" footer="0.5"/>
  <pageSetup horizontalDpi="600" verticalDpi="600" orientation="landscape" paperSize="9" scale="120" r:id="rId1"/>
</worksheet>
</file>

<file path=xl/worksheets/sheet5.xml><?xml version="1.0" encoding="utf-8"?>
<worksheet xmlns="http://schemas.openxmlformats.org/spreadsheetml/2006/main" xmlns:r="http://schemas.openxmlformats.org/officeDocument/2006/relationships">
  <dimension ref="A1:H33"/>
  <sheetViews>
    <sheetView workbookViewId="0" topLeftCell="A1">
      <selection activeCell="J3" sqref="J3"/>
    </sheetView>
  </sheetViews>
  <sheetFormatPr defaultColWidth="9.140625" defaultRowHeight="12.75"/>
  <cols>
    <col min="1" max="1" width="3.7109375" style="0" customWidth="1"/>
    <col min="2" max="2" width="21.57421875" style="0" customWidth="1"/>
  </cols>
  <sheetData>
    <row r="1" spans="1:8" ht="15.75">
      <c r="A1" s="78" t="s">
        <v>46</v>
      </c>
      <c r="B1" s="8"/>
      <c r="C1" s="8"/>
      <c r="D1" s="8"/>
      <c r="E1" s="8"/>
      <c r="F1" s="8"/>
      <c r="G1" s="8"/>
      <c r="H1" s="8"/>
    </row>
    <row r="2" spans="1:8" ht="15.75">
      <c r="A2" s="78" t="s">
        <v>47</v>
      </c>
      <c r="B2" s="8"/>
      <c r="C2" s="8"/>
      <c r="D2" s="8"/>
      <c r="E2" s="8"/>
      <c r="F2" s="8"/>
      <c r="G2" s="8"/>
      <c r="H2" s="8"/>
    </row>
    <row r="3" ht="16.5" thickBot="1">
      <c r="A3" s="1"/>
    </row>
    <row r="4" spans="1:8" s="5" customFormat="1" ht="16.5" thickBot="1">
      <c r="A4" s="82" t="s">
        <v>16</v>
      </c>
      <c r="B4" s="83"/>
      <c r="C4" s="84" t="s">
        <v>10</v>
      </c>
      <c r="D4" s="84" t="s">
        <v>11</v>
      </c>
      <c r="E4" s="84" t="s">
        <v>5</v>
      </c>
      <c r="F4" s="84" t="s">
        <v>6</v>
      </c>
      <c r="G4" s="86" t="s">
        <v>7</v>
      </c>
      <c r="H4" s="87" t="s">
        <v>15</v>
      </c>
    </row>
    <row r="5" spans="1:8" ht="12.75">
      <c r="A5" s="126">
        <v>1</v>
      </c>
      <c r="B5" s="127" t="s">
        <v>2</v>
      </c>
      <c r="C5" s="128">
        <v>3</v>
      </c>
      <c r="D5" s="129">
        <v>4</v>
      </c>
      <c r="E5" s="130">
        <v>3</v>
      </c>
      <c r="F5" s="130">
        <v>1</v>
      </c>
      <c r="G5" s="133">
        <v>1</v>
      </c>
      <c r="H5" s="136">
        <v>8</v>
      </c>
    </row>
    <row r="6" spans="1:8" ht="12.75">
      <c r="A6" s="124">
        <v>2</v>
      </c>
      <c r="B6" s="92" t="s">
        <v>48</v>
      </c>
      <c r="C6" s="123">
        <v>2</v>
      </c>
      <c r="D6" s="6">
        <v>1</v>
      </c>
      <c r="E6" s="6">
        <v>2</v>
      </c>
      <c r="F6" s="71">
        <v>4</v>
      </c>
      <c r="G6" s="134">
        <v>3</v>
      </c>
      <c r="H6" s="137">
        <v>8</v>
      </c>
    </row>
    <row r="7" spans="1:8" ht="12.75">
      <c r="A7" s="124">
        <v>3</v>
      </c>
      <c r="B7" s="92" t="s">
        <v>0</v>
      </c>
      <c r="C7" s="123">
        <v>1</v>
      </c>
      <c r="D7" s="6">
        <v>2</v>
      </c>
      <c r="E7" s="71">
        <v>4</v>
      </c>
      <c r="F7" s="6">
        <v>4</v>
      </c>
      <c r="G7" s="134">
        <v>2</v>
      </c>
      <c r="H7" s="137">
        <v>9</v>
      </c>
    </row>
    <row r="8" spans="1:8" ht="12.75">
      <c r="A8" s="124">
        <v>4</v>
      </c>
      <c r="B8" s="92" t="s">
        <v>49</v>
      </c>
      <c r="C8" s="115">
        <v>7</v>
      </c>
      <c r="D8" s="6">
        <v>3</v>
      </c>
      <c r="E8" s="6">
        <v>5</v>
      </c>
      <c r="F8" s="6">
        <v>2</v>
      </c>
      <c r="G8" s="134">
        <v>7</v>
      </c>
      <c r="H8" s="121">
        <v>17</v>
      </c>
    </row>
    <row r="9" spans="1:8" ht="12.75">
      <c r="A9" s="124">
        <v>5</v>
      </c>
      <c r="B9" s="92" t="s">
        <v>50</v>
      </c>
      <c r="C9" s="123">
        <v>5</v>
      </c>
      <c r="D9" s="6">
        <v>5</v>
      </c>
      <c r="E9" s="6">
        <v>6</v>
      </c>
      <c r="F9" s="71">
        <v>7</v>
      </c>
      <c r="G9" s="134">
        <v>5</v>
      </c>
      <c r="H9" s="121">
        <v>21</v>
      </c>
    </row>
    <row r="10" spans="1:8" ht="12.75">
      <c r="A10" s="124">
        <v>6</v>
      </c>
      <c r="B10" s="92" t="s">
        <v>51</v>
      </c>
      <c r="C10" s="115">
        <v>11</v>
      </c>
      <c r="D10" s="6">
        <v>6</v>
      </c>
      <c r="E10" s="6">
        <v>1</v>
      </c>
      <c r="F10" s="6">
        <v>6</v>
      </c>
      <c r="G10" s="134">
        <v>9</v>
      </c>
      <c r="H10" s="121">
        <v>22</v>
      </c>
    </row>
    <row r="11" spans="1:8" ht="12.75">
      <c r="A11" s="124">
        <v>7</v>
      </c>
      <c r="B11" s="92" t="s">
        <v>52</v>
      </c>
      <c r="C11" s="123">
        <v>4</v>
      </c>
      <c r="D11" s="71">
        <v>9</v>
      </c>
      <c r="E11" s="6">
        <v>7</v>
      </c>
      <c r="F11" s="6">
        <v>8</v>
      </c>
      <c r="G11" s="134">
        <v>4</v>
      </c>
      <c r="H11" s="121">
        <v>23</v>
      </c>
    </row>
    <row r="12" spans="1:8" ht="12.75">
      <c r="A12" s="124">
        <v>8</v>
      </c>
      <c r="B12" s="92" t="s">
        <v>53</v>
      </c>
      <c r="C12" s="123">
        <v>8</v>
      </c>
      <c r="D12" s="6">
        <v>7</v>
      </c>
      <c r="E12" s="71">
        <v>9</v>
      </c>
      <c r="F12" s="6">
        <v>3</v>
      </c>
      <c r="G12" s="134">
        <v>6</v>
      </c>
      <c r="H12" s="121">
        <v>24</v>
      </c>
    </row>
    <row r="13" spans="1:8" ht="12.75">
      <c r="A13" s="124">
        <v>9</v>
      </c>
      <c r="B13" s="92" t="s">
        <v>54</v>
      </c>
      <c r="C13" s="123">
        <v>6</v>
      </c>
      <c r="D13" s="71">
        <v>10</v>
      </c>
      <c r="E13" s="6">
        <v>8</v>
      </c>
      <c r="F13" s="6">
        <v>9</v>
      </c>
      <c r="G13" s="134">
        <v>10</v>
      </c>
      <c r="H13" s="121">
        <v>33</v>
      </c>
    </row>
    <row r="14" spans="1:8" ht="12.75">
      <c r="A14" s="124">
        <v>10</v>
      </c>
      <c r="B14" s="92" t="s">
        <v>55</v>
      </c>
      <c r="C14" s="123">
        <v>13</v>
      </c>
      <c r="D14" s="6">
        <v>13</v>
      </c>
      <c r="E14" s="6">
        <v>11</v>
      </c>
      <c r="F14" s="71">
        <v>15</v>
      </c>
      <c r="G14" s="134">
        <v>8</v>
      </c>
      <c r="H14" s="121">
        <v>45</v>
      </c>
    </row>
    <row r="15" spans="1:8" ht="12.75">
      <c r="A15" s="124">
        <v>11</v>
      </c>
      <c r="B15" s="92" t="s">
        <v>4</v>
      </c>
      <c r="C15" s="123">
        <v>10</v>
      </c>
      <c r="D15" s="71">
        <v>15</v>
      </c>
      <c r="E15" s="6">
        <v>14</v>
      </c>
      <c r="F15" s="6">
        <v>10</v>
      </c>
      <c r="G15" s="134">
        <v>12</v>
      </c>
      <c r="H15" s="121">
        <v>46</v>
      </c>
    </row>
    <row r="16" spans="1:8" ht="12.75">
      <c r="A16" s="124">
        <v>12</v>
      </c>
      <c r="B16" s="92" t="s">
        <v>56</v>
      </c>
      <c r="C16" s="115">
        <v>15</v>
      </c>
      <c r="D16" s="6">
        <v>14</v>
      </c>
      <c r="E16" s="6">
        <v>12</v>
      </c>
      <c r="F16" s="6">
        <v>12</v>
      </c>
      <c r="G16" s="134">
        <v>11</v>
      </c>
      <c r="H16" s="121">
        <v>49</v>
      </c>
    </row>
    <row r="17" spans="1:8" ht="12.75">
      <c r="A17" s="124">
        <v>13</v>
      </c>
      <c r="B17" s="92" t="s">
        <v>1</v>
      </c>
      <c r="C17" s="123">
        <v>9</v>
      </c>
      <c r="D17" s="6">
        <v>12</v>
      </c>
      <c r="E17" s="6">
        <v>10</v>
      </c>
      <c r="F17" s="71" t="s">
        <v>9</v>
      </c>
      <c r="G17" s="134" t="s">
        <v>8</v>
      </c>
      <c r="H17" s="121">
        <v>50</v>
      </c>
    </row>
    <row r="18" spans="1:8" ht="12.75">
      <c r="A18" s="124">
        <v>14</v>
      </c>
      <c r="B18" s="92" t="s">
        <v>57</v>
      </c>
      <c r="C18" s="123">
        <v>14</v>
      </c>
      <c r="D18" s="6">
        <v>11</v>
      </c>
      <c r="E18" s="71">
        <v>16</v>
      </c>
      <c r="F18" s="6">
        <v>14</v>
      </c>
      <c r="G18" s="134">
        <v>13</v>
      </c>
      <c r="H18" s="121">
        <v>52</v>
      </c>
    </row>
    <row r="19" spans="1:8" ht="12.75">
      <c r="A19" s="124">
        <v>15</v>
      </c>
      <c r="B19" s="92" t="s">
        <v>38</v>
      </c>
      <c r="C19" s="123">
        <v>16</v>
      </c>
      <c r="D19" s="71">
        <v>17</v>
      </c>
      <c r="E19" s="6">
        <v>13</v>
      </c>
      <c r="F19" s="6">
        <v>11</v>
      </c>
      <c r="G19" s="134">
        <v>14</v>
      </c>
      <c r="H19" s="121">
        <v>54</v>
      </c>
    </row>
    <row r="20" spans="1:8" ht="12.75">
      <c r="A20" s="124">
        <v>16</v>
      </c>
      <c r="B20" s="92" t="s">
        <v>58</v>
      </c>
      <c r="C20" s="123">
        <v>12</v>
      </c>
      <c r="D20" s="6">
        <v>8</v>
      </c>
      <c r="E20" s="71" t="s">
        <v>8</v>
      </c>
      <c r="F20" s="6" t="s">
        <v>8</v>
      </c>
      <c r="G20" s="134" t="s">
        <v>8</v>
      </c>
      <c r="H20" s="121">
        <v>61</v>
      </c>
    </row>
    <row r="21" spans="1:8" ht="12.75">
      <c r="A21" s="124">
        <v>17</v>
      </c>
      <c r="B21" s="92" t="s">
        <v>59</v>
      </c>
      <c r="C21" s="115">
        <v>17</v>
      </c>
      <c r="D21" s="6">
        <v>16</v>
      </c>
      <c r="E21" s="6">
        <v>17</v>
      </c>
      <c r="F21" s="6">
        <v>13</v>
      </c>
      <c r="G21" s="134">
        <v>15</v>
      </c>
      <c r="H21" s="121">
        <v>61</v>
      </c>
    </row>
    <row r="22" spans="1:8" ht="12.75">
      <c r="A22" s="124">
        <v>18</v>
      </c>
      <c r="B22" s="92" t="s">
        <v>60</v>
      </c>
      <c r="C22" s="123">
        <v>19</v>
      </c>
      <c r="D22" s="6">
        <v>18</v>
      </c>
      <c r="E22" s="71">
        <v>20</v>
      </c>
      <c r="F22" s="6">
        <v>17</v>
      </c>
      <c r="G22" s="134">
        <v>16</v>
      </c>
      <c r="H22" s="121">
        <v>70</v>
      </c>
    </row>
    <row r="23" spans="1:8" ht="12.75">
      <c r="A23" s="124">
        <v>19</v>
      </c>
      <c r="B23" s="92" t="s">
        <v>61</v>
      </c>
      <c r="C23" s="123">
        <v>21</v>
      </c>
      <c r="D23" s="71" t="s">
        <v>9</v>
      </c>
      <c r="E23" s="6">
        <v>18</v>
      </c>
      <c r="F23" s="6">
        <v>16</v>
      </c>
      <c r="G23" s="134" t="s">
        <v>8</v>
      </c>
      <c r="H23" s="121">
        <v>74</v>
      </c>
    </row>
    <row r="24" spans="1:8" ht="12.75">
      <c r="A24" s="124">
        <v>20</v>
      </c>
      <c r="B24" s="92" t="s">
        <v>3</v>
      </c>
      <c r="C24" s="123">
        <v>18</v>
      </c>
      <c r="D24" s="71">
        <v>20</v>
      </c>
      <c r="E24" s="6">
        <v>19</v>
      </c>
      <c r="F24" s="6">
        <v>20</v>
      </c>
      <c r="G24" s="134">
        <v>17</v>
      </c>
      <c r="H24" s="121">
        <v>74</v>
      </c>
    </row>
    <row r="25" spans="1:8" ht="12.75">
      <c r="A25" s="124">
        <v>21</v>
      </c>
      <c r="B25" s="92" t="s">
        <v>62</v>
      </c>
      <c r="C25" s="115" t="s">
        <v>8</v>
      </c>
      <c r="D25" s="6" t="s">
        <v>8</v>
      </c>
      <c r="E25" s="6">
        <v>15</v>
      </c>
      <c r="F25" s="6">
        <v>18</v>
      </c>
      <c r="G25" s="134" t="s">
        <v>8</v>
      </c>
      <c r="H25" s="121">
        <v>76</v>
      </c>
    </row>
    <row r="26" spans="1:8" ht="12.75">
      <c r="A26" s="124">
        <v>22</v>
      </c>
      <c r="B26" s="92" t="s">
        <v>63</v>
      </c>
      <c r="C26" s="123">
        <v>20</v>
      </c>
      <c r="D26" s="6">
        <v>21</v>
      </c>
      <c r="E26" s="71" t="s">
        <v>8</v>
      </c>
      <c r="F26" s="6" t="s">
        <v>8</v>
      </c>
      <c r="G26" s="134" t="s">
        <v>8</v>
      </c>
      <c r="H26" s="121">
        <v>82</v>
      </c>
    </row>
    <row r="27" spans="1:8" ht="13.5" thickBot="1">
      <c r="A27" s="125">
        <v>23</v>
      </c>
      <c r="B27" s="94" t="s">
        <v>64</v>
      </c>
      <c r="C27" s="131">
        <v>22</v>
      </c>
      <c r="D27" s="132">
        <v>19</v>
      </c>
      <c r="E27" s="110" t="s">
        <v>8</v>
      </c>
      <c r="F27" s="132" t="s">
        <v>8</v>
      </c>
      <c r="G27" s="135" t="s">
        <v>8</v>
      </c>
      <c r="H27" s="122">
        <v>82</v>
      </c>
    </row>
    <row r="28" spans="3:8" ht="12.75">
      <c r="C28" s="2"/>
      <c r="D28" s="2"/>
      <c r="E28" s="2"/>
      <c r="F28" s="2"/>
      <c r="G28" s="2"/>
      <c r="H28" s="2"/>
    </row>
    <row r="29" spans="2:8" ht="12.75">
      <c r="B29" s="61" t="s">
        <v>12</v>
      </c>
      <c r="C29" s="79">
        <v>22</v>
      </c>
      <c r="D29" s="79">
        <v>21</v>
      </c>
      <c r="E29" s="79">
        <v>20</v>
      </c>
      <c r="F29" s="79">
        <v>19</v>
      </c>
      <c r="G29" s="79">
        <v>17</v>
      </c>
      <c r="H29" s="2"/>
    </row>
    <row r="30" spans="2:8" ht="12.75">
      <c r="B30" s="61" t="s">
        <v>13</v>
      </c>
      <c r="C30" s="79">
        <v>0</v>
      </c>
      <c r="D30" s="79">
        <v>1</v>
      </c>
      <c r="E30" s="79">
        <v>0</v>
      </c>
      <c r="F30" s="79">
        <v>1</v>
      </c>
      <c r="G30" s="79">
        <v>0</v>
      </c>
      <c r="H30" s="2"/>
    </row>
    <row r="31" spans="2:8" ht="12.75">
      <c r="B31" s="61" t="s">
        <v>14</v>
      </c>
      <c r="C31" s="79">
        <v>22</v>
      </c>
      <c r="D31" s="79">
        <v>22</v>
      </c>
      <c r="E31" s="79">
        <v>20</v>
      </c>
      <c r="F31" s="79">
        <v>20</v>
      </c>
      <c r="G31" s="79">
        <v>17</v>
      </c>
      <c r="H31" s="2"/>
    </row>
    <row r="33" ht="15.75">
      <c r="B33" s="51" t="s">
        <v>112</v>
      </c>
    </row>
  </sheetData>
  <printOptions/>
  <pageMargins left="0.75" right="0.75" top="0.63" bottom="0.54" header="0.5" footer="0.5"/>
  <pageSetup horizontalDpi="600" verticalDpi="600" orientation="landscape" paperSize="9" scale="120" r:id="rId1"/>
</worksheet>
</file>

<file path=xl/worksheets/sheet6.xml><?xml version="1.0" encoding="utf-8"?>
<worksheet xmlns="http://schemas.openxmlformats.org/spreadsheetml/2006/main" xmlns:r="http://schemas.openxmlformats.org/officeDocument/2006/relationships">
  <sheetPr>
    <pageSetUpPr fitToPage="1"/>
  </sheetPr>
  <dimension ref="A2:K32"/>
  <sheetViews>
    <sheetView zoomScale="75" zoomScaleNormal="75" workbookViewId="0" topLeftCell="A1">
      <pane xSplit="2" topLeftCell="C1" activePane="topRight" state="frozen"/>
      <selection pane="topLeft" activeCell="A1" sqref="A1"/>
      <selection pane="topRight" activeCell="L11" sqref="L11:L12"/>
    </sheetView>
  </sheetViews>
  <sheetFormatPr defaultColWidth="9.140625" defaultRowHeight="12.75"/>
  <cols>
    <col min="1" max="1" width="5.57421875" style="0" customWidth="1"/>
    <col min="2" max="2" width="27.8515625" style="0" customWidth="1"/>
    <col min="3" max="3" width="10.140625" style="30" customWidth="1"/>
    <col min="4" max="9" width="11.57421875" style="12" customWidth="1"/>
    <col min="10" max="10" width="19.57421875" style="0" customWidth="1"/>
  </cols>
  <sheetData>
    <row r="2" spans="1:9" ht="20.25">
      <c r="A2" s="44" t="s">
        <v>131</v>
      </c>
      <c r="B2" s="8"/>
      <c r="C2" s="9"/>
      <c r="D2" s="10"/>
      <c r="E2" s="10"/>
      <c r="F2" s="10"/>
      <c r="G2" s="10"/>
      <c r="H2" s="10"/>
      <c r="I2" s="10"/>
    </row>
    <row r="3" spans="1:9" ht="20.25">
      <c r="A3" s="44" t="s">
        <v>132</v>
      </c>
      <c r="B3" s="8"/>
      <c r="C3" s="9"/>
      <c r="D3" s="10"/>
      <c r="E3" s="10"/>
      <c r="F3" s="10"/>
      <c r="G3" s="10"/>
      <c r="H3" s="138" t="s">
        <v>112</v>
      </c>
      <c r="I3" s="10"/>
    </row>
    <row r="4" spans="1:8" ht="20.25">
      <c r="A4" s="44" t="s">
        <v>68</v>
      </c>
      <c r="C4" s="11"/>
      <c r="H4" s="139" t="s">
        <v>114</v>
      </c>
    </row>
    <row r="6" spans="1:10" s="16" customFormat="1" ht="18">
      <c r="A6" s="13" t="s">
        <v>69</v>
      </c>
      <c r="B6" s="13" t="s">
        <v>70</v>
      </c>
      <c r="C6" s="13" t="s">
        <v>71</v>
      </c>
      <c r="D6" s="14" t="s">
        <v>72</v>
      </c>
      <c r="E6" s="14" t="s">
        <v>73</v>
      </c>
      <c r="F6" s="14" t="s">
        <v>74</v>
      </c>
      <c r="G6" s="14" t="s">
        <v>75</v>
      </c>
      <c r="H6" s="14" t="s">
        <v>76</v>
      </c>
      <c r="I6" s="14" t="s">
        <v>77</v>
      </c>
      <c r="J6" s="15" t="s">
        <v>78</v>
      </c>
    </row>
    <row r="7" spans="1:10" s="5" customFormat="1" ht="15.75" hidden="1">
      <c r="A7" s="45"/>
      <c r="B7" s="17"/>
      <c r="C7" s="18"/>
      <c r="D7" s="19"/>
      <c r="E7" s="19"/>
      <c r="F7" s="19"/>
      <c r="G7" s="19"/>
      <c r="H7" s="19"/>
      <c r="I7" s="20"/>
      <c r="J7" s="21"/>
    </row>
    <row r="8" spans="1:11" ht="12.75">
      <c r="A8" s="46">
        <v>1</v>
      </c>
      <c r="B8" s="22" t="s">
        <v>128</v>
      </c>
      <c r="C8" s="23">
        <v>154665</v>
      </c>
      <c r="D8" s="28">
        <v>1</v>
      </c>
      <c r="E8" s="28">
        <v>1</v>
      </c>
      <c r="F8" s="24">
        <v>3</v>
      </c>
      <c r="G8" s="28">
        <v>1</v>
      </c>
      <c r="H8" s="25">
        <v>5</v>
      </c>
      <c r="I8" s="50">
        <v>6</v>
      </c>
      <c r="J8" s="22" t="s">
        <v>79</v>
      </c>
      <c r="K8" s="12"/>
    </row>
    <row r="9" spans="1:11" ht="12.75">
      <c r="A9" s="46">
        <v>2</v>
      </c>
      <c r="B9" s="22" t="s">
        <v>48</v>
      </c>
      <c r="C9" s="23">
        <v>160765</v>
      </c>
      <c r="D9" s="25">
        <v>5</v>
      </c>
      <c r="E9" s="24">
        <v>2</v>
      </c>
      <c r="F9" s="28">
        <v>1</v>
      </c>
      <c r="G9" s="24">
        <v>2</v>
      </c>
      <c r="H9" s="28">
        <v>1</v>
      </c>
      <c r="I9" s="50">
        <v>6</v>
      </c>
      <c r="J9" s="27"/>
      <c r="K9" s="12"/>
    </row>
    <row r="10" spans="1:11" ht="12.75">
      <c r="A10" s="46">
        <v>3</v>
      </c>
      <c r="B10" s="22" t="s">
        <v>119</v>
      </c>
      <c r="C10" s="23">
        <v>163840</v>
      </c>
      <c r="D10" s="24">
        <v>4</v>
      </c>
      <c r="E10" s="24">
        <v>3</v>
      </c>
      <c r="F10" s="25">
        <v>10</v>
      </c>
      <c r="G10" s="24">
        <v>3</v>
      </c>
      <c r="H10" s="24">
        <v>2</v>
      </c>
      <c r="I10" s="50">
        <v>12</v>
      </c>
      <c r="J10" s="22"/>
      <c r="K10" s="12"/>
    </row>
    <row r="11" spans="1:11" ht="12.75">
      <c r="A11" s="46">
        <v>4</v>
      </c>
      <c r="B11" s="22" t="s">
        <v>129</v>
      </c>
      <c r="C11" s="23">
        <v>911</v>
      </c>
      <c r="D11" s="24">
        <v>3</v>
      </c>
      <c r="E11" s="24">
        <v>6</v>
      </c>
      <c r="F11" s="24">
        <v>2</v>
      </c>
      <c r="G11" s="25">
        <v>9</v>
      </c>
      <c r="H11" s="24">
        <v>3</v>
      </c>
      <c r="I11" s="50">
        <v>14</v>
      </c>
      <c r="J11" s="27"/>
      <c r="K11" s="12"/>
    </row>
    <row r="12" spans="1:11" ht="12.75">
      <c r="A12" s="46">
        <v>5</v>
      </c>
      <c r="B12" s="22" t="s">
        <v>53</v>
      </c>
      <c r="C12" s="23">
        <v>165568</v>
      </c>
      <c r="D12" s="24">
        <v>2</v>
      </c>
      <c r="E12" s="24">
        <v>4</v>
      </c>
      <c r="F12" s="25">
        <v>5</v>
      </c>
      <c r="G12" s="24">
        <v>5</v>
      </c>
      <c r="H12" s="24">
        <v>4</v>
      </c>
      <c r="I12" s="50">
        <v>15</v>
      </c>
      <c r="J12" s="22" t="s">
        <v>66</v>
      </c>
      <c r="K12" s="12"/>
    </row>
    <row r="13" spans="1:11" ht="12.75">
      <c r="A13" s="46">
        <v>6</v>
      </c>
      <c r="B13" s="22" t="s">
        <v>2</v>
      </c>
      <c r="C13" s="23">
        <v>143874</v>
      </c>
      <c r="D13" s="24">
        <v>7</v>
      </c>
      <c r="E13" s="24">
        <v>7</v>
      </c>
      <c r="F13" s="24">
        <v>4</v>
      </c>
      <c r="G13" s="24">
        <v>4</v>
      </c>
      <c r="H13" s="25">
        <v>9</v>
      </c>
      <c r="I13" s="50">
        <v>22</v>
      </c>
      <c r="J13" s="27"/>
      <c r="K13" s="12"/>
    </row>
    <row r="14" spans="1:11" ht="12.75">
      <c r="A14" s="46">
        <v>7</v>
      </c>
      <c r="B14" s="22" t="s">
        <v>52</v>
      </c>
      <c r="C14" s="23">
        <v>15583</v>
      </c>
      <c r="D14" s="25">
        <v>12</v>
      </c>
      <c r="E14" s="24">
        <v>11</v>
      </c>
      <c r="F14" s="24">
        <v>6</v>
      </c>
      <c r="G14" s="24">
        <v>6</v>
      </c>
      <c r="H14" s="24">
        <v>6</v>
      </c>
      <c r="I14" s="50">
        <v>29</v>
      </c>
      <c r="J14" s="27"/>
      <c r="K14" s="12"/>
    </row>
    <row r="15" spans="1:11" ht="12.75">
      <c r="A15" s="46">
        <v>8</v>
      </c>
      <c r="B15" s="22" t="s">
        <v>1</v>
      </c>
      <c r="C15" s="23">
        <v>115848</v>
      </c>
      <c r="D15" s="24">
        <v>8</v>
      </c>
      <c r="E15" s="24">
        <v>5</v>
      </c>
      <c r="F15" s="25">
        <v>11</v>
      </c>
      <c r="G15" s="24">
        <v>8</v>
      </c>
      <c r="H15" s="24">
        <v>8</v>
      </c>
      <c r="I15" s="50">
        <v>29</v>
      </c>
      <c r="J15" s="27"/>
      <c r="K15" s="12"/>
    </row>
    <row r="16" spans="1:11" ht="12.75">
      <c r="A16" s="46">
        <v>9</v>
      </c>
      <c r="B16" s="22" t="s">
        <v>50</v>
      </c>
      <c r="C16" s="23">
        <v>140026</v>
      </c>
      <c r="D16" s="25">
        <v>9</v>
      </c>
      <c r="E16" s="24">
        <v>9</v>
      </c>
      <c r="F16" s="24">
        <v>8</v>
      </c>
      <c r="G16" s="24">
        <v>7</v>
      </c>
      <c r="H16" s="24">
        <v>7</v>
      </c>
      <c r="I16" s="50">
        <v>31</v>
      </c>
      <c r="J16" s="27"/>
      <c r="K16" s="12"/>
    </row>
    <row r="17" spans="1:11" ht="12.75">
      <c r="A17" s="46">
        <v>10</v>
      </c>
      <c r="B17" s="22" t="s">
        <v>51</v>
      </c>
      <c r="C17" s="23">
        <v>140965</v>
      </c>
      <c r="D17" s="25">
        <v>11</v>
      </c>
      <c r="E17" s="24">
        <v>10</v>
      </c>
      <c r="F17" s="24">
        <v>9</v>
      </c>
      <c r="G17" s="24">
        <v>10</v>
      </c>
      <c r="H17" s="24">
        <v>10</v>
      </c>
      <c r="I17" s="50">
        <v>39</v>
      </c>
      <c r="J17" s="27"/>
      <c r="K17" s="12"/>
    </row>
    <row r="18" spans="1:11" ht="12.75">
      <c r="A18" s="46">
        <v>11</v>
      </c>
      <c r="B18" s="22" t="s">
        <v>157</v>
      </c>
      <c r="C18" s="23">
        <v>67259</v>
      </c>
      <c r="D18" s="24">
        <v>10</v>
      </c>
      <c r="E18" s="25">
        <v>12</v>
      </c>
      <c r="F18" s="24">
        <v>7</v>
      </c>
      <c r="G18" s="24">
        <v>12</v>
      </c>
      <c r="H18" s="24">
        <v>12</v>
      </c>
      <c r="I18" s="50">
        <v>41</v>
      </c>
      <c r="J18" s="27"/>
      <c r="K18" s="12"/>
    </row>
    <row r="19" spans="1:11" ht="12.75">
      <c r="A19" s="46">
        <v>12</v>
      </c>
      <c r="B19" s="22" t="s">
        <v>120</v>
      </c>
      <c r="C19" s="23">
        <v>119381</v>
      </c>
      <c r="D19" s="24">
        <v>6</v>
      </c>
      <c r="E19" s="24">
        <v>8</v>
      </c>
      <c r="F19" s="25" t="s">
        <v>130</v>
      </c>
      <c r="G19" s="24" t="s">
        <v>130</v>
      </c>
      <c r="H19" s="24" t="s">
        <v>130</v>
      </c>
      <c r="I19" s="50">
        <v>44</v>
      </c>
      <c r="J19" s="27"/>
      <c r="K19" s="12"/>
    </row>
    <row r="20" spans="1:11" ht="12.75">
      <c r="A20" s="46">
        <v>13</v>
      </c>
      <c r="B20" s="22" t="s">
        <v>127</v>
      </c>
      <c r="C20" s="23">
        <v>140953</v>
      </c>
      <c r="D20" s="25">
        <v>13</v>
      </c>
      <c r="E20" s="24">
        <v>13</v>
      </c>
      <c r="F20" s="24">
        <v>12</v>
      </c>
      <c r="G20" s="24">
        <v>11</v>
      </c>
      <c r="H20" s="24">
        <v>11</v>
      </c>
      <c r="I20" s="50">
        <v>47</v>
      </c>
      <c r="J20" s="27"/>
      <c r="K20" s="12"/>
    </row>
    <row r="21" spans="1:11" ht="12.75">
      <c r="A21" s="46">
        <v>14</v>
      </c>
      <c r="B21" s="22" t="s">
        <v>38</v>
      </c>
      <c r="C21" s="23">
        <v>154713</v>
      </c>
      <c r="D21" s="25">
        <v>14</v>
      </c>
      <c r="E21" s="24">
        <v>14</v>
      </c>
      <c r="F21" s="24">
        <v>13</v>
      </c>
      <c r="G21" s="24">
        <v>13</v>
      </c>
      <c r="H21" s="24">
        <v>13</v>
      </c>
      <c r="I21" s="50">
        <v>53</v>
      </c>
      <c r="J21" s="27"/>
      <c r="K21" s="12"/>
    </row>
    <row r="22" spans="4:9" ht="12.75">
      <c r="D22" s="31"/>
      <c r="E22" s="31"/>
      <c r="F22" s="31"/>
      <c r="G22" s="31"/>
      <c r="H22" s="31"/>
      <c r="I22" s="31"/>
    </row>
    <row r="23" spans="2:9" ht="12.75">
      <c r="B23" s="61" t="s">
        <v>105</v>
      </c>
      <c r="D23" s="32">
        <v>14</v>
      </c>
      <c r="E23" s="32">
        <v>14</v>
      </c>
      <c r="F23" s="32">
        <v>13</v>
      </c>
      <c r="G23" s="32">
        <v>13</v>
      </c>
      <c r="H23" s="32">
        <v>13</v>
      </c>
      <c r="I23" s="31"/>
    </row>
    <row r="24" spans="2:10" ht="12.75">
      <c r="B24" s="61" t="s">
        <v>106</v>
      </c>
      <c r="D24" s="32">
        <v>0</v>
      </c>
      <c r="E24" s="32">
        <v>0</v>
      </c>
      <c r="F24" s="32">
        <v>0</v>
      </c>
      <c r="G24" s="32">
        <v>0</v>
      </c>
      <c r="H24" s="32">
        <v>0</v>
      </c>
      <c r="I24" s="34" t="s">
        <v>111</v>
      </c>
      <c r="J24" s="35"/>
    </row>
    <row r="25" spans="2:10" ht="12.75">
      <c r="B25" s="61" t="s">
        <v>107</v>
      </c>
      <c r="D25" s="32">
        <v>0</v>
      </c>
      <c r="E25" s="32">
        <v>0</v>
      </c>
      <c r="F25" s="32">
        <v>0</v>
      </c>
      <c r="G25" s="32">
        <v>0</v>
      </c>
      <c r="H25" s="32">
        <v>0</v>
      </c>
      <c r="I25" s="38" t="s">
        <v>113</v>
      </c>
      <c r="J25" s="39"/>
    </row>
    <row r="26" spans="2:10" ht="12.75">
      <c r="B26" s="61" t="s">
        <v>108</v>
      </c>
      <c r="D26" s="32">
        <v>14</v>
      </c>
      <c r="E26" s="32">
        <v>14</v>
      </c>
      <c r="F26" s="32">
        <v>13</v>
      </c>
      <c r="G26" s="32">
        <v>13</v>
      </c>
      <c r="H26" s="32">
        <v>13</v>
      </c>
      <c r="I26" s="77"/>
      <c r="J26" s="65"/>
    </row>
    <row r="27" spans="2:10" ht="12.75">
      <c r="B27" s="61" t="s">
        <v>109</v>
      </c>
      <c r="D27" s="32">
        <v>0</v>
      </c>
      <c r="E27" s="32">
        <v>0</v>
      </c>
      <c r="F27" s="32">
        <v>1</v>
      </c>
      <c r="G27" s="32">
        <v>1</v>
      </c>
      <c r="H27" s="32">
        <v>1</v>
      </c>
      <c r="I27" s="41" t="s">
        <v>133</v>
      </c>
      <c r="J27" s="42"/>
    </row>
    <row r="28" spans="2:8" ht="12.75">
      <c r="B28" s="61" t="s">
        <v>110</v>
      </c>
      <c r="D28" s="32">
        <v>14</v>
      </c>
      <c r="E28" s="32">
        <v>14</v>
      </c>
      <c r="F28" s="32">
        <v>14</v>
      </c>
      <c r="G28" s="32">
        <v>14</v>
      </c>
      <c r="H28" s="32">
        <v>14</v>
      </c>
    </row>
    <row r="29" spans="4:8" ht="12.75">
      <c r="D29" s="31"/>
      <c r="E29" s="31"/>
      <c r="F29" s="31"/>
      <c r="G29" s="31"/>
      <c r="H29" s="31"/>
    </row>
    <row r="30" ht="12.75">
      <c r="D30" s="36"/>
    </row>
    <row r="31" ht="12.75">
      <c r="D31" s="36"/>
    </row>
    <row r="32" ht="12.75">
      <c r="D32" s="43"/>
    </row>
  </sheetData>
  <conditionalFormatting sqref="D29:H29">
    <cfRule type="cellIs" priority="1" dxfId="0" operator="notEqual" stopIfTrue="1">
      <formula>0</formula>
    </cfRule>
  </conditionalFormatting>
  <printOptions/>
  <pageMargins left="0.75" right="0.75" top="0.53" bottom="0.54" header="0.5" footer="0.5"/>
  <pageSetup fitToHeight="1" fitToWidth="1"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sheetPr>
    <pageSetUpPr fitToPage="1"/>
  </sheetPr>
  <dimension ref="A2:I35"/>
  <sheetViews>
    <sheetView zoomScale="75" zoomScaleNormal="75" workbookViewId="0" topLeftCell="A1">
      <pane xSplit="2" topLeftCell="C1" activePane="topRight" state="frozen"/>
      <selection pane="topLeft" activeCell="A1" sqref="A1"/>
      <selection pane="topRight" activeCell="K14" sqref="K14"/>
    </sheetView>
  </sheetViews>
  <sheetFormatPr defaultColWidth="9.140625" defaultRowHeight="12.75"/>
  <cols>
    <col min="1" max="1" width="5.57421875" style="0" customWidth="1"/>
    <col min="2" max="2" width="20.57421875" style="0" customWidth="1"/>
    <col min="3" max="3" width="10.140625" style="30" customWidth="1"/>
    <col min="4" max="8" width="11.57421875" style="12" customWidth="1"/>
    <col min="9" max="9" width="19.57421875" style="0" customWidth="1"/>
  </cols>
  <sheetData>
    <row r="2" spans="1:8" ht="20.25">
      <c r="A2" s="44" t="s">
        <v>116</v>
      </c>
      <c r="B2" s="8"/>
      <c r="C2" s="9"/>
      <c r="D2" s="10"/>
      <c r="E2" s="10"/>
      <c r="F2" s="10"/>
      <c r="G2" s="10"/>
      <c r="H2" s="10"/>
    </row>
    <row r="3" spans="1:8" ht="20.25">
      <c r="A3" s="44" t="s">
        <v>117</v>
      </c>
      <c r="B3" s="8"/>
      <c r="C3" s="9"/>
      <c r="D3" s="10"/>
      <c r="E3" s="10"/>
      <c r="F3" s="10"/>
      <c r="G3" s="10"/>
      <c r="H3" s="10"/>
    </row>
    <row r="4" spans="1:3" ht="20.25">
      <c r="A4" s="44" t="s">
        <v>68</v>
      </c>
      <c r="C4" s="11"/>
    </row>
    <row r="5" ht="13.5" thickBot="1"/>
    <row r="6" spans="1:9" s="16" customFormat="1" ht="18.75" thickBot="1">
      <c r="A6" s="154" t="s">
        <v>69</v>
      </c>
      <c r="B6" s="157" t="s">
        <v>70</v>
      </c>
      <c r="C6" s="165" t="s">
        <v>71</v>
      </c>
      <c r="D6" s="161" t="s">
        <v>72</v>
      </c>
      <c r="E6" s="155" t="s">
        <v>73</v>
      </c>
      <c r="F6" s="155" t="s">
        <v>74</v>
      </c>
      <c r="G6" s="155" t="s">
        <v>75</v>
      </c>
      <c r="H6" s="155" t="s">
        <v>77</v>
      </c>
      <c r="I6" s="156" t="s">
        <v>78</v>
      </c>
    </row>
    <row r="7" spans="1:9" s="5" customFormat="1" ht="15.75" hidden="1">
      <c r="A7" s="149"/>
      <c r="B7" s="158"/>
      <c r="C7" s="166"/>
      <c r="D7" s="162"/>
      <c r="E7" s="150"/>
      <c r="F7" s="150"/>
      <c r="G7" s="151"/>
      <c r="H7" s="152"/>
      <c r="I7" s="153"/>
    </row>
    <row r="8" spans="1:9" ht="12.75">
      <c r="A8" s="91">
        <v>1</v>
      </c>
      <c r="B8" s="159" t="s">
        <v>48</v>
      </c>
      <c r="C8" s="167">
        <v>765</v>
      </c>
      <c r="D8" s="163">
        <v>1</v>
      </c>
      <c r="E8" s="24">
        <v>1</v>
      </c>
      <c r="F8" s="24">
        <v>4</v>
      </c>
      <c r="G8" s="141">
        <v>1</v>
      </c>
      <c r="H8" s="147">
        <v>7</v>
      </c>
      <c r="I8" s="144" t="s">
        <v>79</v>
      </c>
    </row>
    <row r="9" spans="1:9" ht="12.75">
      <c r="A9" s="91">
        <v>2</v>
      </c>
      <c r="B9" s="159" t="s">
        <v>118</v>
      </c>
      <c r="C9" s="167">
        <v>665</v>
      </c>
      <c r="D9" s="163">
        <v>2</v>
      </c>
      <c r="E9" s="24">
        <v>4</v>
      </c>
      <c r="F9" s="24">
        <v>3</v>
      </c>
      <c r="G9" s="141">
        <v>4</v>
      </c>
      <c r="H9" s="147">
        <v>13</v>
      </c>
      <c r="I9" s="145"/>
    </row>
    <row r="10" spans="1:9" ht="12.75">
      <c r="A10" s="91">
        <v>3</v>
      </c>
      <c r="B10" s="159" t="s">
        <v>94</v>
      </c>
      <c r="C10" s="167">
        <v>568</v>
      </c>
      <c r="D10" s="163">
        <v>3</v>
      </c>
      <c r="E10" s="24">
        <v>7</v>
      </c>
      <c r="F10" s="28">
        <v>0.99</v>
      </c>
      <c r="G10" s="141">
        <v>9</v>
      </c>
      <c r="H10" s="147">
        <v>19.99</v>
      </c>
      <c r="I10" s="145" t="s">
        <v>66</v>
      </c>
    </row>
    <row r="11" spans="1:9" ht="12.75">
      <c r="A11" s="91">
        <v>4</v>
      </c>
      <c r="B11" s="159" t="s">
        <v>119</v>
      </c>
      <c r="C11" s="167">
        <v>4</v>
      </c>
      <c r="D11" s="163">
        <v>4</v>
      </c>
      <c r="E11" s="24">
        <v>9</v>
      </c>
      <c r="F11" s="24">
        <v>5</v>
      </c>
      <c r="G11" s="142">
        <v>2</v>
      </c>
      <c r="H11" s="147">
        <v>20</v>
      </c>
      <c r="I11" s="145"/>
    </row>
    <row r="12" spans="1:9" ht="12.75">
      <c r="A12" s="91">
        <v>5</v>
      </c>
      <c r="B12" s="159" t="s">
        <v>2</v>
      </c>
      <c r="C12" s="167">
        <v>874</v>
      </c>
      <c r="D12" s="163">
        <v>5</v>
      </c>
      <c r="E12" s="24">
        <v>10</v>
      </c>
      <c r="F12" s="24">
        <v>6</v>
      </c>
      <c r="G12" s="141">
        <v>7</v>
      </c>
      <c r="H12" s="147">
        <v>28</v>
      </c>
      <c r="I12" s="145"/>
    </row>
    <row r="13" spans="1:9" ht="12.75">
      <c r="A13" s="91">
        <v>6</v>
      </c>
      <c r="B13" s="159" t="s">
        <v>50</v>
      </c>
      <c r="C13" s="167">
        <v>350</v>
      </c>
      <c r="D13" s="163">
        <v>6</v>
      </c>
      <c r="E13" s="24">
        <v>12</v>
      </c>
      <c r="F13" s="24">
        <v>7</v>
      </c>
      <c r="G13" s="141">
        <v>5</v>
      </c>
      <c r="H13" s="147">
        <v>30</v>
      </c>
      <c r="I13" s="144"/>
    </row>
    <row r="14" spans="1:9" ht="12.75">
      <c r="A14" s="91">
        <v>7</v>
      </c>
      <c r="B14" s="159" t="s">
        <v>120</v>
      </c>
      <c r="C14" s="167">
        <v>235</v>
      </c>
      <c r="D14" s="163">
        <v>14</v>
      </c>
      <c r="E14" s="24">
        <v>2</v>
      </c>
      <c r="F14" s="24">
        <v>9</v>
      </c>
      <c r="G14" s="141">
        <v>6</v>
      </c>
      <c r="H14" s="147">
        <v>31</v>
      </c>
      <c r="I14" s="145"/>
    </row>
    <row r="15" spans="1:9" ht="12.75">
      <c r="A15" s="91">
        <v>8</v>
      </c>
      <c r="B15" s="159" t="s">
        <v>121</v>
      </c>
      <c r="C15" s="167">
        <v>840</v>
      </c>
      <c r="D15" s="163">
        <v>7</v>
      </c>
      <c r="E15" s="24">
        <v>3</v>
      </c>
      <c r="F15" s="24">
        <v>10</v>
      </c>
      <c r="G15" s="141">
        <v>11</v>
      </c>
      <c r="H15" s="147">
        <v>31</v>
      </c>
      <c r="I15" s="145"/>
    </row>
    <row r="16" spans="1:9" ht="12.75">
      <c r="A16" s="91">
        <v>9</v>
      </c>
      <c r="B16" s="159" t="s">
        <v>1</v>
      </c>
      <c r="C16" s="167">
        <v>400</v>
      </c>
      <c r="D16" s="163">
        <v>13</v>
      </c>
      <c r="E16" s="24">
        <v>6</v>
      </c>
      <c r="F16" s="24">
        <v>14</v>
      </c>
      <c r="G16" s="141">
        <v>3</v>
      </c>
      <c r="H16" s="147">
        <v>36</v>
      </c>
      <c r="I16" s="145"/>
    </row>
    <row r="17" spans="1:9" ht="12.75">
      <c r="A17" s="91">
        <v>10</v>
      </c>
      <c r="B17" s="159" t="s">
        <v>52</v>
      </c>
      <c r="C17" s="167">
        <v>583</v>
      </c>
      <c r="D17" s="163">
        <v>11</v>
      </c>
      <c r="E17" s="24">
        <v>5</v>
      </c>
      <c r="F17" s="24">
        <v>11</v>
      </c>
      <c r="G17" s="141">
        <v>13</v>
      </c>
      <c r="H17" s="147">
        <v>40</v>
      </c>
      <c r="I17" s="145"/>
    </row>
    <row r="18" spans="1:9" ht="12.75">
      <c r="A18" s="91">
        <v>11</v>
      </c>
      <c r="B18" s="159" t="s">
        <v>122</v>
      </c>
      <c r="C18" s="167">
        <v>6</v>
      </c>
      <c r="D18" s="163">
        <v>9</v>
      </c>
      <c r="E18" s="24">
        <v>16</v>
      </c>
      <c r="F18" s="24">
        <v>8</v>
      </c>
      <c r="G18" s="141">
        <v>8</v>
      </c>
      <c r="H18" s="147">
        <v>41</v>
      </c>
      <c r="I18" s="145"/>
    </row>
    <row r="19" spans="1:9" ht="12.75">
      <c r="A19" s="91">
        <v>12</v>
      </c>
      <c r="B19" s="159" t="s">
        <v>123</v>
      </c>
      <c r="C19" s="167">
        <v>905</v>
      </c>
      <c r="D19" s="163">
        <v>10</v>
      </c>
      <c r="E19" s="24">
        <v>15</v>
      </c>
      <c r="F19" s="24">
        <v>2</v>
      </c>
      <c r="G19" s="141">
        <v>15</v>
      </c>
      <c r="H19" s="147">
        <v>42</v>
      </c>
      <c r="I19" s="145"/>
    </row>
    <row r="20" spans="1:9" ht="12.75">
      <c r="A20" s="91">
        <v>13</v>
      </c>
      <c r="B20" s="159" t="s">
        <v>51</v>
      </c>
      <c r="C20" s="167">
        <v>441</v>
      </c>
      <c r="D20" s="163">
        <v>16</v>
      </c>
      <c r="E20" s="24">
        <v>8</v>
      </c>
      <c r="F20" s="24">
        <v>15</v>
      </c>
      <c r="G20" s="141">
        <v>10</v>
      </c>
      <c r="H20" s="147">
        <v>49</v>
      </c>
      <c r="I20" s="145"/>
    </row>
    <row r="21" spans="1:9" ht="12.75">
      <c r="A21" s="91">
        <v>14</v>
      </c>
      <c r="B21" s="159" t="s">
        <v>55</v>
      </c>
      <c r="C21" s="167">
        <v>946</v>
      </c>
      <c r="D21" s="163">
        <v>8</v>
      </c>
      <c r="E21" s="24">
        <v>13</v>
      </c>
      <c r="F21" s="24">
        <v>16</v>
      </c>
      <c r="G21" s="141">
        <v>16</v>
      </c>
      <c r="H21" s="147">
        <v>53</v>
      </c>
      <c r="I21" s="145"/>
    </row>
    <row r="22" spans="1:9" ht="12.75">
      <c r="A22" s="91">
        <v>15</v>
      </c>
      <c r="B22" s="159" t="s">
        <v>22</v>
      </c>
      <c r="C22" s="167">
        <v>383</v>
      </c>
      <c r="D22" s="163">
        <v>17</v>
      </c>
      <c r="E22" s="24">
        <v>11</v>
      </c>
      <c r="F22" s="24">
        <v>13</v>
      </c>
      <c r="G22" s="141">
        <v>14</v>
      </c>
      <c r="H22" s="147">
        <v>55</v>
      </c>
      <c r="I22" s="145"/>
    </row>
    <row r="23" spans="1:9" ht="12.75">
      <c r="A23" s="91">
        <v>16</v>
      </c>
      <c r="B23" s="159" t="s">
        <v>124</v>
      </c>
      <c r="C23" s="167">
        <v>921</v>
      </c>
      <c r="D23" s="163">
        <v>12</v>
      </c>
      <c r="E23" s="24">
        <v>14</v>
      </c>
      <c r="F23" s="24">
        <v>18</v>
      </c>
      <c r="G23" s="141">
        <v>12</v>
      </c>
      <c r="H23" s="147">
        <v>56</v>
      </c>
      <c r="I23" s="144"/>
    </row>
    <row r="24" spans="1:9" ht="12.75">
      <c r="A24" s="91">
        <v>17</v>
      </c>
      <c r="B24" s="159" t="s">
        <v>125</v>
      </c>
      <c r="C24" s="167">
        <v>405</v>
      </c>
      <c r="D24" s="163">
        <v>15</v>
      </c>
      <c r="E24" s="24">
        <v>17</v>
      </c>
      <c r="F24" s="24">
        <v>12</v>
      </c>
      <c r="G24" s="141">
        <v>19</v>
      </c>
      <c r="H24" s="147">
        <v>63</v>
      </c>
      <c r="I24" s="145" t="s">
        <v>65</v>
      </c>
    </row>
    <row r="25" spans="1:9" ht="12.75">
      <c r="A25" s="91">
        <v>18</v>
      </c>
      <c r="B25" s="159" t="s">
        <v>126</v>
      </c>
      <c r="C25" s="168">
        <v>106</v>
      </c>
      <c r="D25" s="163">
        <v>18</v>
      </c>
      <c r="E25" s="24">
        <v>18</v>
      </c>
      <c r="F25" s="24">
        <v>17</v>
      </c>
      <c r="G25" s="141">
        <v>17</v>
      </c>
      <c r="H25" s="147">
        <v>70</v>
      </c>
      <c r="I25" s="145"/>
    </row>
    <row r="26" spans="1:9" ht="12.75">
      <c r="A26" s="91">
        <v>19</v>
      </c>
      <c r="B26" s="159" t="s">
        <v>127</v>
      </c>
      <c r="C26" s="167">
        <v>442</v>
      </c>
      <c r="D26" s="163">
        <v>20</v>
      </c>
      <c r="E26" s="24">
        <v>19</v>
      </c>
      <c r="F26" s="24">
        <v>20</v>
      </c>
      <c r="G26" s="141">
        <v>18</v>
      </c>
      <c r="H26" s="147">
        <v>77</v>
      </c>
      <c r="I26" s="145"/>
    </row>
    <row r="27" spans="1:9" ht="13.5" thickBot="1">
      <c r="A27" s="93">
        <v>20</v>
      </c>
      <c r="B27" s="160" t="s">
        <v>62</v>
      </c>
      <c r="C27" s="169">
        <v>8</v>
      </c>
      <c r="D27" s="164">
        <v>19</v>
      </c>
      <c r="E27" s="140">
        <v>20</v>
      </c>
      <c r="F27" s="140">
        <v>19</v>
      </c>
      <c r="G27" s="143">
        <v>20</v>
      </c>
      <c r="H27" s="148">
        <v>78</v>
      </c>
      <c r="I27" s="146"/>
    </row>
    <row r="28" spans="4:8" ht="12.75">
      <c r="D28" s="31"/>
      <c r="E28" s="31"/>
      <c r="F28" s="31"/>
      <c r="G28" s="31"/>
      <c r="H28" s="31"/>
    </row>
    <row r="29" spans="2:9" ht="12.75">
      <c r="B29" s="61" t="s">
        <v>105</v>
      </c>
      <c r="D29" s="32">
        <v>20</v>
      </c>
      <c r="E29" s="32">
        <v>20</v>
      </c>
      <c r="F29" s="32">
        <v>20</v>
      </c>
      <c r="G29" s="32">
        <v>20</v>
      </c>
      <c r="H29" s="31"/>
      <c r="I29" s="40" t="s">
        <v>114</v>
      </c>
    </row>
    <row r="30" spans="2:8" ht="12.75">
      <c r="B30" s="61" t="s">
        <v>108</v>
      </c>
      <c r="D30" s="32">
        <v>20</v>
      </c>
      <c r="E30" s="32">
        <v>20</v>
      </c>
      <c r="F30" s="32">
        <v>20</v>
      </c>
      <c r="G30" s="32">
        <v>20</v>
      </c>
      <c r="H30" s="31"/>
    </row>
    <row r="31" spans="2:8" ht="12.75" hidden="1">
      <c r="B31" s="27" t="s">
        <v>109</v>
      </c>
      <c r="D31" s="32">
        <v>0</v>
      </c>
      <c r="E31" s="32">
        <v>0</v>
      </c>
      <c r="F31" s="32">
        <v>0</v>
      </c>
      <c r="G31" s="32">
        <v>0</v>
      </c>
      <c r="H31" s="31"/>
    </row>
    <row r="32" spans="4:7" ht="12.75">
      <c r="D32" s="31"/>
      <c r="E32" s="31"/>
      <c r="F32" s="31"/>
      <c r="G32" s="31"/>
    </row>
    <row r="33" spans="1:3" ht="12.75">
      <c r="A33" s="12"/>
      <c r="B33" s="12"/>
      <c r="C33" s="12"/>
    </row>
    <row r="34" spans="1:3" ht="12.75">
      <c r="A34" s="12"/>
      <c r="B34" s="12"/>
      <c r="C34" s="12"/>
    </row>
    <row r="35" spans="1:3" ht="12.75">
      <c r="A35" s="12"/>
      <c r="B35" s="12"/>
      <c r="C35" s="12"/>
    </row>
  </sheetData>
  <conditionalFormatting sqref="D32:G32">
    <cfRule type="cellIs" priority="1" dxfId="0" operator="notEqual" stopIfTrue="1">
      <formula>0</formula>
    </cfRule>
  </conditionalFormatting>
  <printOptions/>
  <pageMargins left="0.75" right="0.75" top="0.53" bottom="0.54" header="0.5" footer="0.5"/>
  <pageSetup fitToHeight="1"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2:E16"/>
  <sheetViews>
    <sheetView zoomScale="75" zoomScaleNormal="75" workbookViewId="0" topLeftCell="A1">
      <selection activeCell="F14" sqref="F14"/>
    </sheetView>
  </sheetViews>
  <sheetFormatPr defaultColWidth="9.140625" defaultRowHeight="12.75"/>
  <cols>
    <col min="1" max="1" width="5.57421875" style="0" customWidth="1"/>
    <col min="2" max="2" width="34.28125" style="0" customWidth="1"/>
    <col min="3" max="3" width="11.57421875" style="12" customWidth="1"/>
    <col min="4" max="4" width="19.57421875" style="0" customWidth="1"/>
  </cols>
  <sheetData>
    <row r="1" ht="12.75"/>
    <row r="2" spans="1:3" ht="20.25">
      <c r="A2" s="44" t="s">
        <v>134</v>
      </c>
      <c r="B2" s="8"/>
      <c r="C2" s="10"/>
    </row>
    <row r="3" spans="1:3" ht="20.25">
      <c r="A3" s="44" t="s">
        <v>206</v>
      </c>
      <c r="B3" s="8"/>
      <c r="C3" s="10"/>
    </row>
    <row r="4" ht="20.25">
      <c r="A4" s="44" t="s">
        <v>194</v>
      </c>
    </row>
    <row r="5" ht="12.75"/>
    <row r="6" spans="1:4" s="16" customFormat="1" ht="18">
      <c r="A6" s="13" t="s">
        <v>69</v>
      </c>
      <c r="B6" s="13" t="s">
        <v>70</v>
      </c>
      <c r="C6" s="14" t="s">
        <v>77</v>
      </c>
      <c r="D6" s="15" t="s">
        <v>78</v>
      </c>
    </row>
    <row r="7" spans="1:4" s="5" customFormat="1" ht="15.75" hidden="1">
      <c r="A7" s="45"/>
      <c r="B7" s="17"/>
      <c r="C7" s="20"/>
      <c r="D7" s="21"/>
    </row>
    <row r="8" spans="1:5" ht="12.75">
      <c r="A8" s="46">
        <v>1</v>
      </c>
      <c r="B8" s="22" t="s">
        <v>195</v>
      </c>
      <c r="C8" s="76" t="s">
        <v>203</v>
      </c>
      <c r="D8" s="22" t="s">
        <v>79</v>
      </c>
      <c r="E8" s="12"/>
    </row>
    <row r="9" spans="1:5" ht="12.75">
      <c r="A9" s="46">
        <v>2</v>
      </c>
      <c r="B9" s="22" t="s">
        <v>193</v>
      </c>
      <c r="C9" s="76" t="s">
        <v>204</v>
      </c>
      <c r="D9" s="27"/>
      <c r="E9" s="12"/>
    </row>
    <row r="10" spans="1:5" ht="12.75">
      <c r="A10" s="46">
        <v>3</v>
      </c>
      <c r="B10" s="22" t="s">
        <v>196</v>
      </c>
      <c r="C10" s="76" t="s">
        <v>205</v>
      </c>
      <c r="D10" s="22"/>
      <c r="E10" s="12"/>
    </row>
    <row r="11" spans="1:5" ht="12.75">
      <c r="A11" s="46">
        <v>4</v>
      </c>
      <c r="B11" s="22" t="s">
        <v>197</v>
      </c>
      <c r="C11" s="50">
        <v>22</v>
      </c>
      <c r="D11" s="27"/>
      <c r="E11" s="12"/>
    </row>
    <row r="12" spans="1:5" ht="12.75">
      <c r="A12" s="46">
        <v>5</v>
      </c>
      <c r="B12" s="22" t="s">
        <v>198</v>
      </c>
      <c r="C12" s="50">
        <v>25</v>
      </c>
      <c r="D12" s="22" t="s">
        <v>66</v>
      </c>
      <c r="E12" s="12"/>
    </row>
    <row r="13" spans="1:5" ht="12.75">
      <c r="A13" s="46">
        <v>6</v>
      </c>
      <c r="B13" s="22" t="s">
        <v>199</v>
      </c>
      <c r="C13" s="50">
        <v>28</v>
      </c>
      <c r="D13" s="27"/>
      <c r="E13" s="12"/>
    </row>
    <row r="14" spans="1:5" ht="12.75">
      <c r="A14" s="46">
        <v>7</v>
      </c>
      <c r="B14" s="22" t="s">
        <v>200</v>
      </c>
      <c r="C14" s="50">
        <v>30</v>
      </c>
      <c r="D14" s="27"/>
      <c r="E14" s="12"/>
    </row>
    <row r="15" spans="1:5" ht="12.75">
      <c r="A15" s="46">
        <v>8</v>
      </c>
      <c r="B15" s="22" t="s">
        <v>201</v>
      </c>
      <c r="C15" s="50"/>
      <c r="D15" s="27"/>
      <c r="E15" s="12"/>
    </row>
    <row r="16" spans="1:5" ht="12.75">
      <c r="A16" s="46">
        <v>9</v>
      </c>
      <c r="B16" s="22" t="s">
        <v>202</v>
      </c>
      <c r="C16" s="26"/>
      <c r="D16" s="27"/>
      <c r="E16" s="12"/>
    </row>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sheetData>
  <printOptions/>
  <pageMargins left="0.75" right="0.75" top="0.53" bottom="0.54" header="0.5" footer="0.5"/>
  <pageSetup fitToHeight="1" fitToWidth="1" horizontalDpi="600" verticalDpi="600" orientation="landscape" paperSize="9" scale="83"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2:J41"/>
  <sheetViews>
    <sheetView zoomScale="75" zoomScaleNormal="75" workbookViewId="0" topLeftCell="A1">
      <pane xSplit="2" topLeftCell="C1" activePane="topRight" state="frozen"/>
      <selection pane="topLeft" activeCell="A1" sqref="A1"/>
      <selection pane="topRight" activeCell="H20" sqref="H20"/>
    </sheetView>
  </sheetViews>
  <sheetFormatPr defaultColWidth="9.140625" defaultRowHeight="12.75"/>
  <cols>
    <col min="1" max="1" width="5.57421875" style="0" customWidth="1"/>
    <col min="2" max="2" width="27.8515625" style="0" customWidth="1"/>
    <col min="3" max="3" width="10.140625" style="30" customWidth="1"/>
    <col min="4" max="8" width="11.57421875" style="12" customWidth="1"/>
    <col min="9" max="9" width="19.57421875" style="0" customWidth="1"/>
  </cols>
  <sheetData>
    <row r="2" spans="1:8" ht="20.25">
      <c r="A2" s="44" t="s">
        <v>134</v>
      </c>
      <c r="B2" s="8"/>
      <c r="C2" s="9"/>
      <c r="D2" s="10"/>
      <c r="E2" s="10"/>
      <c r="F2" s="10"/>
      <c r="G2" s="10"/>
      <c r="H2" s="10"/>
    </row>
    <row r="3" spans="1:8" ht="20.25">
      <c r="A3" s="44" t="s">
        <v>135</v>
      </c>
      <c r="B3" s="8"/>
      <c r="C3" s="9"/>
      <c r="D3" s="10"/>
      <c r="E3" s="10"/>
      <c r="F3" s="10"/>
      <c r="G3" s="10"/>
      <c r="H3" s="10"/>
    </row>
    <row r="4" spans="1:3" ht="20.25">
      <c r="A4" s="44" t="s">
        <v>68</v>
      </c>
      <c r="C4" s="11"/>
    </row>
    <row r="6" spans="1:9" s="16" customFormat="1" ht="18">
      <c r="A6" s="13" t="s">
        <v>69</v>
      </c>
      <c r="B6" s="13" t="s">
        <v>70</v>
      </c>
      <c r="C6" s="13" t="s">
        <v>71</v>
      </c>
      <c r="D6" s="14" t="s">
        <v>72</v>
      </c>
      <c r="E6" s="14" t="s">
        <v>73</v>
      </c>
      <c r="F6" s="14" t="s">
        <v>74</v>
      </c>
      <c r="G6" s="14" t="s">
        <v>75</v>
      </c>
      <c r="H6" s="14" t="s">
        <v>77</v>
      </c>
      <c r="I6" s="15" t="s">
        <v>78</v>
      </c>
    </row>
    <row r="7" spans="1:9" s="5" customFormat="1" ht="15.75" hidden="1">
      <c r="A7" s="45"/>
      <c r="B7" s="17"/>
      <c r="C7" s="18"/>
      <c r="D7" s="19"/>
      <c r="E7" s="19"/>
      <c r="F7" s="19"/>
      <c r="G7" s="19"/>
      <c r="H7" s="20"/>
      <c r="I7" s="21"/>
    </row>
    <row r="8" spans="1:10" ht="12.75">
      <c r="A8" s="46">
        <v>1</v>
      </c>
      <c r="B8" s="22" t="s">
        <v>136</v>
      </c>
      <c r="C8" s="23">
        <v>158405</v>
      </c>
      <c r="D8" s="24">
        <v>1</v>
      </c>
      <c r="E8" s="24">
        <v>3</v>
      </c>
      <c r="F8" s="24">
        <v>1</v>
      </c>
      <c r="G8" s="24">
        <v>3</v>
      </c>
      <c r="H8" s="26">
        <v>8</v>
      </c>
      <c r="I8" s="22" t="s">
        <v>79</v>
      </c>
      <c r="J8" s="12"/>
    </row>
    <row r="9" spans="1:10" ht="12.75">
      <c r="A9" s="46">
        <v>2</v>
      </c>
      <c r="B9" s="22" t="s">
        <v>48</v>
      </c>
      <c r="C9" s="23">
        <v>154665</v>
      </c>
      <c r="D9" s="24">
        <v>4</v>
      </c>
      <c r="E9" s="24">
        <v>2</v>
      </c>
      <c r="F9" s="24">
        <v>2</v>
      </c>
      <c r="G9" s="24">
        <v>2</v>
      </c>
      <c r="H9" s="26">
        <v>10</v>
      </c>
      <c r="I9" s="27"/>
      <c r="J9" s="12"/>
    </row>
    <row r="10" spans="1:10" ht="12.75">
      <c r="A10" s="46">
        <v>3</v>
      </c>
      <c r="B10" s="22" t="s">
        <v>36</v>
      </c>
      <c r="C10" s="23">
        <v>154712</v>
      </c>
      <c r="D10" s="24">
        <v>3</v>
      </c>
      <c r="E10" s="24">
        <v>4</v>
      </c>
      <c r="F10" s="24">
        <v>4</v>
      </c>
      <c r="G10" s="24">
        <v>5</v>
      </c>
      <c r="H10" s="26">
        <v>16</v>
      </c>
      <c r="I10" s="22"/>
      <c r="J10" s="12"/>
    </row>
    <row r="11" spans="1:10" ht="12.75">
      <c r="A11" s="46">
        <v>4</v>
      </c>
      <c r="B11" s="22" t="s">
        <v>139</v>
      </c>
      <c r="C11" s="23">
        <v>79227</v>
      </c>
      <c r="D11" s="24">
        <v>6</v>
      </c>
      <c r="E11" s="24">
        <v>5</v>
      </c>
      <c r="F11" s="24">
        <v>3</v>
      </c>
      <c r="G11" s="24">
        <v>4</v>
      </c>
      <c r="H11" s="26">
        <v>18</v>
      </c>
      <c r="I11" s="27"/>
      <c r="J11" s="12"/>
    </row>
    <row r="12" spans="1:10" ht="12.75">
      <c r="A12" s="46">
        <v>5</v>
      </c>
      <c r="B12" s="22" t="s">
        <v>138</v>
      </c>
      <c r="C12" s="23">
        <v>38400</v>
      </c>
      <c r="D12" s="24">
        <v>5</v>
      </c>
      <c r="E12" s="24">
        <v>8</v>
      </c>
      <c r="F12" s="24">
        <v>5</v>
      </c>
      <c r="G12" s="24">
        <v>7</v>
      </c>
      <c r="H12" s="26">
        <v>25</v>
      </c>
      <c r="I12" s="27"/>
      <c r="J12" s="12"/>
    </row>
    <row r="13" spans="1:10" ht="12.75">
      <c r="A13" s="46">
        <v>6</v>
      </c>
      <c r="B13" s="22" t="s">
        <v>137</v>
      </c>
      <c r="C13" s="23">
        <v>2</v>
      </c>
      <c r="D13" s="24">
        <v>2</v>
      </c>
      <c r="E13" s="24">
        <v>1</v>
      </c>
      <c r="F13" s="24" t="s">
        <v>9</v>
      </c>
      <c r="G13" s="24">
        <v>1</v>
      </c>
      <c r="H13" s="26">
        <v>27</v>
      </c>
      <c r="I13" s="27"/>
      <c r="J13" s="12"/>
    </row>
    <row r="14" spans="1:10" ht="12.75">
      <c r="A14" s="46">
        <v>7</v>
      </c>
      <c r="B14" s="22" t="s">
        <v>118</v>
      </c>
      <c r="C14" s="23">
        <v>150726</v>
      </c>
      <c r="D14" s="24">
        <v>12</v>
      </c>
      <c r="E14" s="24">
        <v>6</v>
      </c>
      <c r="F14" s="24">
        <v>7</v>
      </c>
      <c r="G14" s="24">
        <v>6</v>
      </c>
      <c r="H14" s="26">
        <v>31</v>
      </c>
      <c r="I14" s="27"/>
      <c r="J14" s="12"/>
    </row>
    <row r="15" spans="1:10" ht="12.75">
      <c r="A15" s="46">
        <v>8</v>
      </c>
      <c r="B15" s="22" t="s">
        <v>144</v>
      </c>
      <c r="C15" s="23">
        <v>13</v>
      </c>
      <c r="D15" s="24">
        <v>13</v>
      </c>
      <c r="E15" s="24">
        <v>13</v>
      </c>
      <c r="F15" s="24">
        <v>6</v>
      </c>
      <c r="G15" s="24">
        <v>8</v>
      </c>
      <c r="H15" s="26">
        <v>40</v>
      </c>
      <c r="I15" s="27"/>
      <c r="J15" s="12"/>
    </row>
    <row r="16" spans="1:10" ht="12.75">
      <c r="A16" s="46">
        <v>9</v>
      </c>
      <c r="B16" s="22" t="s">
        <v>140</v>
      </c>
      <c r="C16" s="23">
        <v>12441</v>
      </c>
      <c r="D16" s="28">
        <v>7</v>
      </c>
      <c r="E16" s="24">
        <v>10</v>
      </c>
      <c r="F16" s="24">
        <v>12</v>
      </c>
      <c r="G16" s="24">
        <v>13</v>
      </c>
      <c r="H16" s="26">
        <v>42</v>
      </c>
      <c r="I16" s="22" t="s">
        <v>66</v>
      </c>
      <c r="J16" s="12"/>
    </row>
    <row r="17" spans="1:10" ht="12.75">
      <c r="A17" s="46">
        <v>10</v>
      </c>
      <c r="B17" s="22" t="s">
        <v>148</v>
      </c>
      <c r="C17" s="23">
        <v>154713</v>
      </c>
      <c r="D17" s="24">
        <v>8</v>
      </c>
      <c r="E17" s="24">
        <v>17</v>
      </c>
      <c r="F17" s="24">
        <v>8</v>
      </c>
      <c r="G17" s="24">
        <v>9</v>
      </c>
      <c r="H17" s="26">
        <v>42</v>
      </c>
      <c r="I17" s="27"/>
      <c r="J17" s="12"/>
    </row>
    <row r="18" spans="1:10" ht="12.75">
      <c r="A18" s="46">
        <v>11</v>
      </c>
      <c r="B18" s="22" t="s">
        <v>62</v>
      </c>
      <c r="C18" s="23">
        <v>954</v>
      </c>
      <c r="D18" s="24">
        <v>9</v>
      </c>
      <c r="E18" s="24">
        <v>7</v>
      </c>
      <c r="F18" s="24">
        <v>19</v>
      </c>
      <c r="G18" s="24">
        <v>11</v>
      </c>
      <c r="H18" s="26">
        <v>46</v>
      </c>
      <c r="I18" s="27"/>
      <c r="J18" s="12"/>
    </row>
    <row r="19" spans="1:10" ht="12.75">
      <c r="A19" s="46">
        <v>12</v>
      </c>
      <c r="B19" s="22" t="s">
        <v>153</v>
      </c>
      <c r="C19" s="23">
        <v>152503</v>
      </c>
      <c r="D19" s="28">
        <v>8</v>
      </c>
      <c r="E19" s="24">
        <v>9</v>
      </c>
      <c r="F19" s="24">
        <v>10</v>
      </c>
      <c r="G19" s="24" t="s">
        <v>9</v>
      </c>
      <c r="H19" s="26">
        <v>47</v>
      </c>
      <c r="I19" s="27"/>
      <c r="J19" s="12"/>
    </row>
    <row r="20" spans="1:10" ht="12.75">
      <c r="A20" s="46">
        <v>13</v>
      </c>
      <c r="B20" s="22" t="s">
        <v>55</v>
      </c>
      <c r="C20" s="23">
        <v>946</v>
      </c>
      <c r="D20" s="24">
        <v>10.1</v>
      </c>
      <c r="E20" s="24">
        <v>12</v>
      </c>
      <c r="F20" s="24">
        <v>11</v>
      </c>
      <c r="G20" s="24">
        <v>14</v>
      </c>
      <c r="H20" s="26">
        <v>47.1</v>
      </c>
      <c r="I20" s="27"/>
      <c r="J20" s="12"/>
    </row>
    <row r="21" spans="1:10" ht="12.75">
      <c r="A21" s="46">
        <v>14</v>
      </c>
      <c r="B21" s="22" t="s">
        <v>145</v>
      </c>
      <c r="C21" s="23">
        <v>155906</v>
      </c>
      <c r="D21" s="24">
        <v>11.1</v>
      </c>
      <c r="E21" s="24">
        <v>15</v>
      </c>
      <c r="F21" s="24">
        <v>15</v>
      </c>
      <c r="G21" s="24">
        <v>12</v>
      </c>
      <c r="H21" s="26">
        <v>53.1</v>
      </c>
      <c r="I21" s="22"/>
      <c r="J21" s="12"/>
    </row>
    <row r="22" spans="1:10" ht="12.75">
      <c r="A22" s="46">
        <v>15</v>
      </c>
      <c r="B22" s="22" t="s">
        <v>147</v>
      </c>
      <c r="C22" s="23">
        <v>140964</v>
      </c>
      <c r="D22" s="24">
        <v>12.1</v>
      </c>
      <c r="E22" s="24">
        <v>11</v>
      </c>
      <c r="F22" s="24">
        <v>9</v>
      </c>
      <c r="G22" s="24" t="s">
        <v>8</v>
      </c>
      <c r="H22" s="26">
        <v>56.1</v>
      </c>
      <c r="I22" s="27"/>
      <c r="J22" s="12"/>
    </row>
    <row r="23" spans="1:10" ht="12.75">
      <c r="A23" s="46">
        <v>16</v>
      </c>
      <c r="B23" s="22" t="s">
        <v>141</v>
      </c>
      <c r="C23" s="23">
        <v>158405</v>
      </c>
      <c r="D23" s="24">
        <v>10</v>
      </c>
      <c r="E23" s="24">
        <v>14</v>
      </c>
      <c r="F23" s="24">
        <v>14</v>
      </c>
      <c r="G23" s="24" t="s">
        <v>9</v>
      </c>
      <c r="H23" s="26">
        <v>58</v>
      </c>
      <c r="I23" s="27"/>
      <c r="J23" s="12"/>
    </row>
    <row r="24" spans="1:10" ht="12.75">
      <c r="A24" s="46">
        <v>17</v>
      </c>
      <c r="B24" s="22" t="s">
        <v>143</v>
      </c>
      <c r="C24" s="29">
        <v>27781</v>
      </c>
      <c r="D24" s="24">
        <v>11</v>
      </c>
      <c r="E24" s="24">
        <v>20</v>
      </c>
      <c r="F24" s="24">
        <v>16</v>
      </c>
      <c r="G24" s="24">
        <v>10</v>
      </c>
      <c r="H24" s="26">
        <v>57</v>
      </c>
      <c r="I24" s="27"/>
      <c r="J24" s="12"/>
    </row>
    <row r="25" spans="1:10" ht="12.75">
      <c r="A25" s="46">
        <v>18</v>
      </c>
      <c r="B25" s="22" t="s">
        <v>142</v>
      </c>
      <c r="C25" s="23">
        <v>12444</v>
      </c>
      <c r="D25" s="24">
        <v>11</v>
      </c>
      <c r="E25" s="24">
        <v>16</v>
      </c>
      <c r="F25" s="24">
        <v>13</v>
      </c>
      <c r="G25" s="24" t="s">
        <v>8</v>
      </c>
      <c r="H25" s="26">
        <v>64</v>
      </c>
      <c r="I25" s="27"/>
      <c r="J25" s="12"/>
    </row>
    <row r="26" spans="1:10" ht="12.75">
      <c r="A26" s="46">
        <v>19</v>
      </c>
      <c r="B26" s="22" t="s">
        <v>146</v>
      </c>
      <c r="C26" s="23">
        <v>89663</v>
      </c>
      <c r="D26" s="28">
        <v>17</v>
      </c>
      <c r="E26" s="24">
        <v>19</v>
      </c>
      <c r="F26" s="24">
        <v>18</v>
      </c>
      <c r="G26" s="24" t="s">
        <v>9</v>
      </c>
      <c r="H26" s="26">
        <v>74</v>
      </c>
      <c r="I26" s="27"/>
      <c r="J26" s="12"/>
    </row>
    <row r="27" spans="1:10" ht="12.75">
      <c r="A27" s="46">
        <v>20</v>
      </c>
      <c r="B27" s="22" t="s">
        <v>151</v>
      </c>
      <c r="C27" s="23">
        <v>141403</v>
      </c>
      <c r="D27" s="24">
        <v>18</v>
      </c>
      <c r="E27" s="24">
        <v>18</v>
      </c>
      <c r="F27" s="24" t="s">
        <v>9</v>
      </c>
      <c r="G27" s="24">
        <v>15</v>
      </c>
      <c r="H27" s="26">
        <v>74</v>
      </c>
      <c r="I27" s="27"/>
      <c r="J27" s="12"/>
    </row>
    <row r="28" spans="1:10" ht="12.75">
      <c r="A28" s="46">
        <v>21</v>
      </c>
      <c r="B28" s="22" t="s">
        <v>149</v>
      </c>
      <c r="C28" s="23">
        <v>155837</v>
      </c>
      <c r="D28" s="24">
        <v>19</v>
      </c>
      <c r="E28" s="24">
        <v>21</v>
      </c>
      <c r="F28" s="24">
        <v>17</v>
      </c>
      <c r="G28" s="24" t="s">
        <v>8</v>
      </c>
      <c r="H28" s="26">
        <v>81</v>
      </c>
      <c r="I28" s="27"/>
      <c r="J28" s="12"/>
    </row>
    <row r="29" spans="1:10" ht="12.75">
      <c r="A29" s="46">
        <v>22</v>
      </c>
      <c r="B29" s="22" t="s">
        <v>150</v>
      </c>
      <c r="C29" s="23"/>
      <c r="D29" s="24">
        <v>20</v>
      </c>
      <c r="E29" s="24">
        <v>22</v>
      </c>
      <c r="F29" s="24" t="s">
        <v>9</v>
      </c>
      <c r="G29" s="24" t="s">
        <v>8</v>
      </c>
      <c r="H29" s="26">
        <v>89</v>
      </c>
      <c r="I29" s="27"/>
      <c r="J29" s="12"/>
    </row>
    <row r="30" spans="1:10" ht="12.75">
      <c r="A30" s="46">
        <v>23</v>
      </c>
      <c r="B30" s="22" t="s">
        <v>152</v>
      </c>
      <c r="C30" s="23">
        <v>154711</v>
      </c>
      <c r="D30" s="24" t="s">
        <v>8</v>
      </c>
      <c r="E30" s="24" t="s">
        <v>8</v>
      </c>
      <c r="F30" s="24" t="s">
        <v>8</v>
      </c>
      <c r="G30" s="24" t="s">
        <v>9</v>
      </c>
      <c r="H30" s="26">
        <v>92</v>
      </c>
      <c r="I30" s="27"/>
      <c r="J30" s="12"/>
    </row>
    <row r="31" spans="4:8" ht="12.75">
      <c r="D31" s="31"/>
      <c r="E31" s="31"/>
      <c r="F31" s="31"/>
      <c r="G31" s="31"/>
      <c r="H31" s="31"/>
    </row>
    <row r="32" spans="2:8" ht="12.75">
      <c r="B32" s="27" t="s">
        <v>105</v>
      </c>
      <c r="D32" s="32">
        <v>22</v>
      </c>
      <c r="E32" s="32">
        <v>22</v>
      </c>
      <c r="F32" s="32">
        <v>19</v>
      </c>
      <c r="G32" s="32">
        <v>15</v>
      </c>
      <c r="H32" s="31"/>
    </row>
    <row r="33" spans="2:8" ht="12.75">
      <c r="B33" s="27" t="s">
        <v>106</v>
      </c>
      <c r="D33" s="32">
        <v>0</v>
      </c>
      <c r="E33" s="32">
        <v>0</v>
      </c>
      <c r="F33" s="32">
        <v>3</v>
      </c>
      <c r="G33" s="32">
        <v>4</v>
      </c>
      <c r="H33" s="31"/>
    </row>
    <row r="34" spans="2:8" ht="12.75">
      <c r="B34" s="27" t="s">
        <v>107</v>
      </c>
      <c r="D34" s="32">
        <v>0</v>
      </c>
      <c r="E34" s="32">
        <v>0</v>
      </c>
      <c r="F34" s="32">
        <v>0</v>
      </c>
      <c r="G34" s="32">
        <v>0</v>
      </c>
      <c r="H34" s="31"/>
    </row>
    <row r="35" spans="2:8" ht="12.75">
      <c r="B35" s="27" t="s">
        <v>108</v>
      </c>
      <c r="D35" s="33">
        <v>22</v>
      </c>
      <c r="E35" s="33">
        <v>22</v>
      </c>
      <c r="F35" s="33">
        <v>22</v>
      </c>
      <c r="G35" s="33">
        <v>19</v>
      </c>
      <c r="H35" s="31"/>
    </row>
    <row r="36" spans="2:8" ht="12.75">
      <c r="B36" s="27" t="s">
        <v>109</v>
      </c>
      <c r="D36" s="32">
        <v>1</v>
      </c>
      <c r="E36" s="32">
        <v>1</v>
      </c>
      <c r="F36" s="32">
        <v>1</v>
      </c>
      <c r="G36" s="32">
        <v>4</v>
      </c>
      <c r="H36" s="31"/>
    </row>
    <row r="37" spans="2:7" ht="12.75">
      <c r="B37" s="27" t="s">
        <v>110</v>
      </c>
      <c r="D37" s="32">
        <v>23</v>
      </c>
      <c r="E37" s="32">
        <v>23</v>
      </c>
      <c r="F37" s="32">
        <v>23</v>
      </c>
      <c r="G37" s="32">
        <v>23</v>
      </c>
    </row>
    <row r="38" spans="4:7" ht="12.75">
      <c r="D38" s="31"/>
      <c r="E38" s="31"/>
      <c r="F38" s="31"/>
      <c r="G38" s="31"/>
    </row>
    <row r="39" spans="2:4" ht="12.75">
      <c r="B39" s="34" t="s">
        <v>111</v>
      </c>
      <c r="C39" s="35"/>
      <c r="D39" s="36"/>
    </row>
    <row r="40" spans="2:6" ht="12.75">
      <c r="B40" s="38" t="s">
        <v>113</v>
      </c>
      <c r="C40" s="39"/>
      <c r="D40" s="36"/>
      <c r="F40" s="40" t="s">
        <v>114</v>
      </c>
    </row>
    <row r="41" spans="2:4" ht="12.75">
      <c r="B41" s="41" t="s">
        <v>115</v>
      </c>
      <c r="C41" s="42"/>
      <c r="D41" s="43"/>
    </row>
  </sheetData>
  <conditionalFormatting sqref="D38:G38">
    <cfRule type="cellIs" priority="1" dxfId="0" operator="notEqual" stopIfTrue="1">
      <formula>0</formula>
    </cfRule>
  </conditionalFormatting>
  <printOptions/>
  <pageMargins left="0.75" right="0.75" top="0.53" bottom="0.54" header="0.5" footer="0.5"/>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J.A.WIND</dc:creator>
  <cp:keywords/>
  <dc:description/>
  <cp:lastModifiedBy>mu50391</cp:lastModifiedBy>
  <cp:lastPrinted>2005-01-15T05:36:24Z</cp:lastPrinted>
  <dcterms:created xsi:type="dcterms:W3CDTF">2001-10-28T16:50:29Z</dcterms:created>
  <dcterms:modified xsi:type="dcterms:W3CDTF">2006-02-07T18:06:00Z</dcterms:modified>
  <cp:category/>
  <cp:version/>
  <cp:contentType/>
  <cp:contentStatus/>
</cp:coreProperties>
</file>