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755" windowHeight="13035" activeTab="0"/>
  </bookViews>
  <sheets>
    <sheet name="Final Results" sheetId="1" r:id="rId1"/>
    <sheet name="Trophies" sheetId="2" r:id="rId2"/>
    <sheet name="Table of contents" sheetId="3" r:id="rId3"/>
  </sheets>
  <definedNames>
    <definedName name="_xlnm.Print_Area" localSheetId="0">'Final Results'!$B$1:$U$29</definedName>
    <definedName name="_xlnm.Print_Area" localSheetId="2">'Table of contents'!$A$1:$D$48</definedName>
  </definedNames>
  <calcPr fullCalcOnLoad="1"/>
</workbook>
</file>

<file path=xl/sharedStrings.xml><?xml version="1.0" encoding="utf-8"?>
<sst xmlns="http://schemas.openxmlformats.org/spreadsheetml/2006/main" count="183" uniqueCount="119">
  <si>
    <t>P16</t>
  </si>
  <si>
    <t>P8</t>
  </si>
  <si>
    <t>NCL 2</t>
  </si>
  <si>
    <t>H16</t>
  </si>
  <si>
    <t>H2</t>
  </si>
  <si>
    <t>Exploration 2</t>
  </si>
  <si>
    <t>H6</t>
  </si>
  <si>
    <t>Wildcats</t>
  </si>
  <si>
    <t>H4</t>
  </si>
  <si>
    <t>Sharkies</t>
  </si>
  <si>
    <t>P5</t>
  </si>
  <si>
    <t>Dubai CATS</t>
  </si>
  <si>
    <t>H5</t>
  </si>
  <si>
    <t>Giants</t>
  </si>
  <si>
    <t>L2000</t>
  </si>
  <si>
    <t>L1</t>
  </si>
  <si>
    <t>L2</t>
  </si>
  <si>
    <t>H7</t>
  </si>
  <si>
    <t>Interlopers</t>
  </si>
  <si>
    <t>P6</t>
  </si>
  <si>
    <t>Dayaks2</t>
  </si>
  <si>
    <t>Private</t>
  </si>
  <si>
    <t>Sur Buoys</t>
  </si>
  <si>
    <t>H3</t>
  </si>
  <si>
    <t>NCL 1</t>
  </si>
  <si>
    <t>H1</t>
  </si>
  <si>
    <t>Dayaks 1</t>
  </si>
  <si>
    <t>Exploration 1</t>
  </si>
  <si>
    <t>Green Machine</t>
  </si>
  <si>
    <t>Secs</t>
  </si>
  <si>
    <t>Round down in mins</t>
  </si>
  <si>
    <t>Average time in mins</t>
  </si>
  <si>
    <t>Total time in secs</t>
  </si>
  <si>
    <t>Mins</t>
  </si>
  <si>
    <t>Secs diff</t>
  </si>
  <si>
    <t>Corrected Average Lap Time</t>
  </si>
  <si>
    <t xml:space="preserve">Number of Laps </t>
  </si>
  <si>
    <t>Boat Code</t>
  </si>
  <si>
    <t>Boat Allocation</t>
  </si>
  <si>
    <t>Number of Teams &amp;  Names</t>
  </si>
  <si>
    <t>Place</t>
  </si>
  <si>
    <t>Overall</t>
  </si>
  <si>
    <t>Third Session</t>
  </si>
  <si>
    <t>Second Session</t>
  </si>
  <si>
    <t>First Session</t>
  </si>
  <si>
    <t>Handicap</t>
  </si>
  <si>
    <t>Results as of session</t>
  </si>
  <si>
    <t>Code</t>
  </si>
  <si>
    <t>Corrected</t>
  </si>
  <si>
    <t>Uncorrected</t>
  </si>
  <si>
    <t>Laser 2000</t>
  </si>
  <si>
    <t>Prindle 16</t>
  </si>
  <si>
    <t>Hobie 16</t>
  </si>
  <si>
    <t>Boat</t>
  </si>
  <si>
    <t xml:space="preserve">Fastest Lap </t>
  </si>
  <si>
    <t>Annual Regatta 2003</t>
  </si>
  <si>
    <t>Retired</t>
  </si>
  <si>
    <t>Wildcats 2</t>
  </si>
  <si>
    <t>Monokini</t>
  </si>
  <si>
    <t>Night Session</t>
  </si>
  <si>
    <t>Monohull</t>
  </si>
  <si>
    <t>Catamaran</t>
  </si>
  <si>
    <t>Classic</t>
  </si>
  <si>
    <t>TBA</t>
  </si>
  <si>
    <t>Fastest Lap (Standard Course)</t>
  </si>
  <si>
    <t>Final Results</t>
  </si>
  <si>
    <t>Session 1, 2 &amp; 3 Summary Results</t>
  </si>
  <si>
    <t>Day 1 Running Lap Log</t>
  </si>
  <si>
    <t>Night Session Lap Log</t>
  </si>
  <si>
    <t>Day 2 Running Lap Log</t>
  </si>
  <si>
    <t>Protests</t>
  </si>
  <si>
    <t>Green Machine results</t>
  </si>
  <si>
    <t xml:space="preserve">Dayaks 1 results </t>
  </si>
  <si>
    <t>NCL 1 results</t>
  </si>
  <si>
    <t>Suries (Sur Buoys) results</t>
  </si>
  <si>
    <t>Dayaks 2 results</t>
  </si>
  <si>
    <t>Interlopers results</t>
  </si>
  <si>
    <t>Wildcats 2 results</t>
  </si>
  <si>
    <t>Monokini results</t>
  </si>
  <si>
    <t>Giants results</t>
  </si>
  <si>
    <t>Sharkies results</t>
  </si>
  <si>
    <t>Wildcats results</t>
  </si>
  <si>
    <t>Exploration 2 results</t>
  </si>
  <si>
    <t>NCL 2 results</t>
  </si>
  <si>
    <t>Sailing Regulations</t>
  </si>
  <si>
    <t>Courses</t>
  </si>
  <si>
    <t>Exploration 1 results</t>
  </si>
  <si>
    <t>Persian Cats (Dubai Cats) results</t>
  </si>
  <si>
    <t>Section 1</t>
  </si>
  <si>
    <t>Royal Netherlands Embassy Trophy</t>
  </si>
  <si>
    <t>New Glass Trophy</t>
  </si>
  <si>
    <t xml:space="preserve">New Glass Trophy  </t>
  </si>
  <si>
    <t>Silver champagne cooler</t>
  </si>
  <si>
    <t>Team</t>
  </si>
  <si>
    <t>Team Captain or Individuals</t>
  </si>
  <si>
    <t>Klaus Mueller</t>
  </si>
  <si>
    <t>Mark Newall</t>
  </si>
  <si>
    <t>John Michel Larroque</t>
  </si>
  <si>
    <t>Jan Wind</t>
  </si>
  <si>
    <t>Tormold Vold</t>
  </si>
  <si>
    <t>Klaus Mueller &amp; Jane Nicolson</t>
  </si>
  <si>
    <t>Roger Nickells</t>
  </si>
  <si>
    <t>2003 Trophy Allocation</t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</si>
  <si>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First Place Overall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</si>
  <si>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First Multi-hull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</si>
  <si>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Second Multi-hull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</si>
  <si>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Third Multi –hull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</si>
  <si>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Fourth Multi-hull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</si>
  <si>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First Mono-hull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</si>
  <si>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Best Lap Multi-hull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</si>
  <si>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Best Lap Mono-hull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</si>
  <si>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Best Classical error for a  Mono-hull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</si>
  <si>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Best Classical error for a  Multi-hull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</si>
  <si>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First Place Multi-hull “Night Session”</t>
    </r>
  </si>
  <si>
    <r>
      <t>·</t>
    </r>
    <r>
      <rPr>
        <sz val="14"/>
        <rFont val="Times New Roman"/>
        <family val="1"/>
      </rPr>
      <t xml:space="preserve">         </t>
    </r>
    <r>
      <rPr>
        <sz val="14"/>
        <rFont val="Arial"/>
        <family val="2"/>
      </rPr>
      <t>First Place Mono-hull “Night Session”</t>
    </r>
  </si>
  <si>
    <t xml:space="preserve">New Glass Trophy </t>
  </si>
  <si>
    <t>Wooden trophy with black metal figures</t>
  </si>
  <si>
    <t>Trophy</t>
  </si>
  <si>
    <t>Jan Wind &amp; Philippe Gauthier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</si>
</sst>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1">
    <font>
      <sz val="10"/>
      <name val="Arial"/>
      <family val="0"/>
    </font>
    <font>
      <b/>
      <i/>
      <sz val="20"/>
      <color indexed="9"/>
      <name val="Arial"/>
      <family val="2"/>
    </font>
    <font>
      <b/>
      <i/>
      <sz val="20"/>
      <color indexed="12"/>
      <name val="Arial"/>
      <family val="2"/>
    </font>
    <font>
      <b/>
      <i/>
      <sz val="16"/>
      <color indexed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i/>
      <sz val="24"/>
      <color indexed="12"/>
      <name val="Arial"/>
      <family val="2"/>
    </font>
    <font>
      <i/>
      <sz val="20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color indexed="10"/>
      <name val="Arial"/>
      <family val="2"/>
    </font>
    <font>
      <i/>
      <sz val="2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26"/>
      <name val="Arial"/>
      <family val="0"/>
    </font>
    <font>
      <sz val="14"/>
      <name val="Symbol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0" fillId="0" borderId="6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75" zoomScaleNormal="75" workbookViewId="0" topLeftCell="A1">
      <selection activeCell="B1" sqref="B1:E2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3" width="30.00390625" style="1" customWidth="1"/>
    <col min="4" max="4" width="13.140625" style="1" customWidth="1"/>
    <col min="5" max="5" width="13.421875" style="1" customWidth="1"/>
    <col min="6" max="6" width="2.57421875" style="3" customWidth="1"/>
    <col min="7" max="9" width="12.8515625" style="1" customWidth="1"/>
    <col min="10" max="10" width="2.421875" style="3" customWidth="1"/>
    <col min="11" max="13" width="12.8515625" style="3" customWidth="1"/>
    <col min="14" max="14" width="2.57421875" style="3" customWidth="1"/>
    <col min="15" max="17" width="12.8515625" style="1" customWidth="1"/>
    <col min="18" max="18" width="2.421875" style="1" customWidth="1"/>
    <col min="19" max="19" width="12.8515625" style="2" customWidth="1"/>
    <col min="20" max="20" width="15.8515625" style="1" customWidth="1"/>
    <col min="21" max="21" width="19.28125" style="1" customWidth="1"/>
    <col min="22" max="22" width="6.140625" style="1" customWidth="1"/>
    <col min="23" max="26" width="9.28125" style="1" customWidth="1"/>
    <col min="27" max="29" width="6.8515625" style="1" customWidth="1"/>
    <col min="30" max="16384" width="19.8515625" style="1" customWidth="1"/>
  </cols>
  <sheetData>
    <row r="1" spans="2:21" ht="20.25">
      <c r="B1" s="86" t="s">
        <v>55</v>
      </c>
      <c r="C1" s="86"/>
      <c r="D1" s="86"/>
      <c r="E1" s="86"/>
      <c r="F1" s="31"/>
      <c r="G1" s="30"/>
      <c r="H1" s="52" t="s">
        <v>54</v>
      </c>
      <c r="I1" s="52"/>
      <c r="J1" s="52"/>
      <c r="K1" s="52"/>
      <c r="L1" s="52"/>
      <c r="M1" s="32"/>
      <c r="N1" s="31"/>
      <c r="O1" s="30"/>
      <c r="P1" s="30"/>
      <c r="Q1" s="30"/>
      <c r="R1" s="30"/>
      <c r="S1" s="73" t="s">
        <v>53</v>
      </c>
      <c r="T1" s="73"/>
      <c r="U1" s="73"/>
    </row>
    <row r="2" spans="2:21" ht="36" customHeight="1">
      <c r="B2" s="86"/>
      <c r="C2" s="86"/>
      <c r="D2" s="86"/>
      <c r="E2" s="86"/>
      <c r="F2" s="24"/>
      <c r="G2" s="7"/>
      <c r="H2" s="83" t="s">
        <v>28</v>
      </c>
      <c r="I2" s="83"/>
      <c r="J2" s="29"/>
      <c r="K2" s="84" t="s">
        <v>28</v>
      </c>
      <c r="L2" s="85"/>
      <c r="M2" s="7"/>
      <c r="N2" s="24"/>
      <c r="O2" s="7"/>
      <c r="P2" s="7"/>
      <c r="Q2" s="7"/>
      <c r="R2" s="7"/>
      <c r="S2" s="16" t="s">
        <v>52</v>
      </c>
      <c r="T2" s="15" t="s">
        <v>51</v>
      </c>
      <c r="U2" s="15" t="s">
        <v>50</v>
      </c>
    </row>
    <row r="3" spans="2:21" ht="20.25">
      <c r="B3" s="28"/>
      <c r="C3" s="18"/>
      <c r="D3" s="18"/>
      <c r="E3" s="18"/>
      <c r="F3" s="7"/>
      <c r="G3" s="7"/>
      <c r="H3" s="73" t="s">
        <v>49</v>
      </c>
      <c r="I3" s="73"/>
      <c r="J3" s="27"/>
      <c r="K3" s="72" t="s">
        <v>48</v>
      </c>
      <c r="L3" s="72"/>
      <c r="M3" s="24"/>
      <c r="N3" s="7"/>
      <c r="O3" s="7"/>
      <c r="P3" s="73" t="s">
        <v>47</v>
      </c>
      <c r="Q3" s="73"/>
      <c r="R3" s="73"/>
      <c r="S3" s="16" t="s">
        <v>3</v>
      </c>
      <c r="T3" s="15" t="s">
        <v>0</v>
      </c>
      <c r="U3" s="15" t="s">
        <v>14</v>
      </c>
    </row>
    <row r="4" spans="2:21" ht="30">
      <c r="B4" s="78" t="s">
        <v>46</v>
      </c>
      <c r="C4" s="78"/>
      <c r="D4" s="78"/>
      <c r="E4" s="26">
        <v>3</v>
      </c>
      <c r="F4" s="7"/>
      <c r="G4" s="7"/>
      <c r="H4" s="15" t="s">
        <v>33</v>
      </c>
      <c r="I4" s="15" t="s">
        <v>29</v>
      </c>
      <c r="J4" s="76"/>
      <c r="K4" s="15" t="s">
        <v>33</v>
      </c>
      <c r="L4" s="15" t="s">
        <v>29</v>
      </c>
      <c r="M4" s="7"/>
      <c r="N4" s="7"/>
      <c r="O4" s="7"/>
      <c r="P4" s="73" t="s">
        <v>45</v>
      </c>
      <c r="Q4" s="73"/>
      <c r="R4" s="73"/>
      <c r="S4" s="16">
        <v>0.787</v>
      </c>
      <c r="T4" s="15">
        <v>0.814</v>
      </c>
      <c r="U4" s="15">
        <v>1.038</v>
      </c>
    </row>
    <row r="5" spans="2:21" ht="25.5">
      <c r="B5" s="19"/>
      <c r="C5" s="7"/>
      <c r="D5" s="7"/>
      <c r="E5" s="7"/>
      <c r="F5" s="7"/>
      <c r="G5" s="7"/>
      <c r="H5" s="11">
        <v>17</v>
      </c>
      <c r="I5" s="11">
        <v>13</v>
      </c>
      <c r="J5" s="77"/>
      <c r="K5" s="11">
        <v>21</v>
      </c>
      <c r="L5" s="11">
        <v>53</v>
      </c>
      <c r="M5" s="7"/>
      <c r="N5" s="7"/>
      <c r="O5" s="7"/>
      <c r="P5" s="24"/>
      <c r="Q5" s="24"/>
      <c r="R5" s="24"/>
      <c r="S5" s="25"/>
      <c r="T5" s="24"/>
      <c r="U5" s="23"/>
    </row>
    <row r="6" spans="2:21" ht="25.5">
      <c r="B6" s="19"/>
      <c r="C6" s="7"/>
      <c r="D6" s="7"/>
      <c r="E6" s="7"/>
      <c r="F6" s="9"/>
      <c r="G6" s="22"/>
      <c r="H6" s="22"/>
      <c r="I6" s="22"/>
      <c r="J6" s="9"/>
      <c r="K6" s="9"/>
      <c r="L6" s="9"/>
      <c r="M6" s="9"/>
      <c r="N6" s="9"/>
      <c r="O6" s="7"/>
      <c r="P6" s="7"/>
      <c r="Q6" s="7"/>
      <c r="R6" s="7"/>
      <c r="S6" s="21"/>
      <c r="T6" s="7"/>
      <c r="U6" s="20"/>
    </row>
    <row r="7" spans="2:21" ht="20.25">
      <c r="B7" s="19"/>
      <c r="C7" s="7"/>
      <c r="D7" s="18"/>
      <c r="E7" s="18"/>
      <c r="F7" s="9"/>
      <c r="G7" s="75" t="s">
        <v>44</v>
      </c>
      <c r="H7" s="75"/>
      <c r="I7" s="75"/>
      <c r="J7" s="9"/>
      <c r="K7" s="75" t="s">
        <v>43</v>
      </c>
      <c r="L7" s="75"/>
      <c r="M7" s="75"/>
      <c r="N7" s="9"/>
      <c r="O7" s="75" t="s">
        <v>42</v>
      </c>
      <c r="P7" s="75"/>
      <c r="Q7" s="75"/>
      <c r="R7" s="7"/>
      <c r="S7" s="75" t="s">
        <v>41</v>
      </c>
      <c r="T7" s="75"/>
      <c r="U7" s="75"/>
    </row>
    <row r="8" spans="2:21" ht="36">
      <c r="B8" s="71" t="s">
        <v>40</v>
      </c>
      <c r="C8" s="15" t="s">
        <v>39</v>
      </c>
      <c r="D8" s="73" t="s">
        <v>38</v>
      </c>
      <c r="E8" s="73" t="s">
        <v>37</v>
      </c>
      <c r="F8" s="9"/>
      <c r="G8" s="73" t="s">
        <v>36</v>
      </c>
      <c r="H8" s="73" t="s">
        <v>35</v>
      </c>
      <c r="I8" s="73"/>
      <c r="J8" s="9"/>
      <c r="K8" s="73" t="s">
        <v>36</v>
      </c>
      <c r="L8" s="73" t="s">
        <v>35</v>
      </c>
      <c r="M8" s="73"/>
      <c r="N8" s="9"/>
      <c r="O8" s="73" t="s">
        <v>36</v>
      </c>
      <c r="P8" s="73" t="s">
        <v>35</v>
      </c>
      <c r="Q8" s="73"/>
      <c r="R8" s="7"/>
      <c r="S8" s="74" t="s">
        <v>36</v>
      </c>
      <c r="T8" s="73" t="s">
        <v>35</v>
      </c>
      <c r="U8" s="73"/>
    </row>
    <row r="9" spans="1:26" ht="33.75">
      <c r="A9" s="1" t="s">
        <v>34</v>
      </c>
      <c r="B9" s="72"/>
      <c r="C9" s="17">
        <f>COUNTA(C10:C24)</f>
        <v>15</v>
      </c>
      <c r="D9" s="73"/>
      <c r="E9" s="73"/>
      <c r="F9" s="9"/>
      <c r="G9" s="73"/>
      <c r="H9" s="15" t="s">
        <v>33</v>
      </c>
      <c r="I9" s="15" t="s">
        <v>29</v>
      </c>
      <c r="J9" s="9"/>
      <c r="K9" s="73"/>
      <c r="L9" s="15" t="s">
        <v>33</v>
      </c>
      <c r="M9" s="15" t="s">
        <v>29</v>
      </c>
      <c r="N9" s="9"/>
      <c r="O9" s="73"/>
      <c r="P9" s="15" t="s">
        <v>33</v>
      </c>
      <c r="Q9" s="15" t="s">
        <v>29</v>
      </c>
      <c r="R9" s="7"/>
      <c r="S9" s="74"/>
      <c r="T9" s="15" t="s">
        <v>33</v>
      </c>
      <c r="U9" s="15" t="s">
        <v>29</v>
      </c>
      <c r="W9" s="14" t="s">
        <v>32</v>
      </c>
      <c r="X9" s="14" t="s">
        <v>31</v>
      </c>
      <c r="Y9" s="14" t="s">
        <v>30</v>
      </c>
      <c r="Z9" s="14" t="s">
        <v>29</v>
      </c>
    </row>
    <row r="10" spans="1:26" ht="51">
      <c r="A10" s="4">
        <v>0</v>
      </c>
      <c r="B10" s="36">
        <v>1</v>
      </c>
      <c r="C10" s="37" t="s">
        <v>28</v>
      </c>
      <c r="D10" s="13" t="s">
        <v>21</v>
      </c>
      <c r="E10" s="11" t="s">
        <v>3</v>
      </c>
      <c r="F10" s="9"/>
      <c r="G10" s="10">
        <v>10</v>
      </c>
      <c r="H10" s="8">
        <v>50</v>
      </c>
      <c r="I10" s="8">
        <v>59</v>
      </c>
      <c r="J10" s="9"/>
      <c r="K10" s="8">
        <v>8</v>
      </c>
      <c r="L10" s="8">
        <v>27</v>
      </c>
      <c r="M10" s="8">
        <v>49</v>
      </c>
      <c r="N10" s="9"/>
      <c r="O10" s="6">
        <v>15</v>
      </c>
      <c r="P10" s="8">
        <v>30</v>
      </c>
      <c r="Q10" s="8">
        <v>38</v>
      </c>
      <c r="R10" s="7"/>
      <c r="S10" s="6">
        <f aca="true" t="shared" si="0" ref="S10:S23">SUM(G10+K10+O10)</f>
        <v>33</v>
      </c>
      <c r="T10" s="8">
        <f aca="true" t="shared" si="1" ref="T10:T24">+Y10</f>
        <v>36</v>
      </c>
      <c r="U10" s="8">
        <f aca="true" t="shared" si="2" ref="U10:U24">+Z10</f>
        <v>28.66666666666646</v>
      </c>
      <c r="W10" s="4">
        <f aca="true" t="shared" si="3" ref="W10:W24">SUM((H10+L10+P10)*60)+(I10+M10+Q10)</f>
        <v>6566</v>
      </c>
      <c r="X10" s="2">
        <f aca="true" t="shared" si="4" ref="X10:X24">SUM(W10/$E$4)/(60)</f>
        <v>36.477777777777774</v>
      </c>
      <c r="Y10" s="2">
        <f aca="true" t="shared" si="5" ref="Y10:Y24">ROUNDDOWN(X10,0)</f>
        <v>36</v>
      </c>
      <c r="Z10" s="1">
        <f aca="true" t="shared" si="6" ref="Z10:Z24">SUM(X10-Y10)*60</f>
        <v>28.66666666666646</v>
      </c>
    </row>
    <row r="11" spans="1:26" ht="25.5">
      <c r="A11" s="4">
        <f aca="true" t="shared" si="7" ref="A11:A23">SUM(W11-W10)/$E$4</f>
        <v>60.333333333333336</v>
      </c>
      <c r="B11" s="36">
        <v>2</v>
      </c>
      <c r="C11" s="37" t="s">
        <v>27</v>
      </c>
      <c r="D11" s="13" t="s">
        <v>21</v>
      </c>
      <c r="E11" s="11" t="s">
        <v>3</v>
      </c>
      <c r="F11" s="9"/>
      <c r="G11" s="10">
        <v>10</v>
      </c>
      <c r="H11" s="8">
        <v>52</v>
      </c>
      <c r="I11" s="8">
        <v>22</v>
      </c>
      <c r="J11" s="9"/>
      <c r="K11" s="8">
        <v>8</v>
      </c>
      <c r="L11" s="8">
        <v>28</v>
      </c>
      <c r="M11" s="8">
        <v>30</v>
      </c>
      <c r="N11" s="9"/>
      <c r="O11" s="6">
        <v>14.75</v>
      </c>
      <c r="P11" s="8">
        <v>31</v>
      </c>
      <c r="Q11" s="8">
        <v>35</v>
      </c>
      <c r="R11" s="7"/>
      <c r="S11" s="6">
        <f t="shared" si="0"/>
        <v>32.75</v>
      </c>
      <c r="T11" s="8">
        <f t="shared" si="1"/>
        <v>37</v>
      </c>
      <c r="U11" s="8">
        <f t="shared" si="2"/>
        <v>29.000000000000057</v>
      </c>
      <c r="W11" s="4">
        <f t="shared" si="3"/>
        <v>6747</v>
      </c>
      <c r="X11" s="2">
        <f t="shared" si="4"/>
        <v>37.483333333333334</v>
      </c>
      <c r="Y11" s="2">
        <f t="shared" si="5"/>
        <v>37</v>
      </c>
      <c r="Z11" s="1">
        <f t="shared" si="6"/>
        <v>29.000000000000057</v>
      </c>
    </row>
    <row r="12" spans="1:26" ht="25.5">
      <c r="A12" s="4">
        <f t="shared" si="7"/>
        <v>23.333333333333332</v>
      </c>
      <c r="B12" s="36">
        <v>3</v>
      </c>
      <c r="C12" s="37" t="s">
        <v>26</v>
      </c>
      <c r="D12" s="11" t="s">
        <v>25</v>
      </c>
      <c r="E12" s="11" t="s">
        <v>3</v>
      </c>
      <c r="F12" s="9"/>
      <c r="G12" s="10">
        <v>10</v>
      </c>
      <c r="H12" s="8">
        <v>54</v>
      </c>
      <c r="I12" s="8">
        <v>24</v>
      </c>
      <c r="J12" s="9"/>
      <c r="K12" s="8">
        <v>8</v>
      </c>
      <c r="L12" s="8">
        <v>27</v>
      </c>
      <c r="M12" s="8">
        <v>29</v>
      </c>
      <c r="N12" s="9"/>
      <c r="O12" s="6">
        <v>15</v>
      </c>
      <c r="P12" s="8">
        <v>31</v>
      </c>
      <c r="Q12" s="8">
        <v>44</v>
      </c>
      <c r="R12" s="7"/>
      <c r="S12" s="6">
        <f t="shared" si="0"/>
        <v>33</v>
      </c>
      <c r="T12" s="8">
        <f t="shared" si="1"/>
        <v>37</v>
      </c>
      <c r="U12" s="8">
        <f t="shared" si="2"/>
        <v>52.33333333333363</v>
      </c>
      <c r="W12" s="4">
        <f t="shared" si="3"/>
        <v>6817</v>
      </c>
      <c r="X12" s="2">
        <f t="shared" si="4"/>
        <v>37.87222222222223</v>
      </c>
      <c r="Y12" s="2">
        <f t="shared" si="5"/>
        <v>37</v>
      </c>
      <c r="Z12" s="1">
        <f t="shared" si="6"/>
        <v>52.33333333333363</v>
      </c>
    </row>
    <row r="13" spans="1:26" ht="25.5">
      <c r="A13" s="4">
        <f t="shared" si="7"/>
        <v>73.33333333333333</v>
      </c>
      <c r="B13" s="36">
        <v>4</v>
      </c>
      <c r="C13" s="37" t="s">
        <v>24</v>
      </c>
      <c r="D13" s="11" t="s">
        <v>23</v>
      </c>
      <c r="E13" s="11" t="s">
        <v>3</v>
      </c>
      <c r="F13" s="9"/>
      <c r="G13" s="10">
        <v>10</v>
      </c>
      <c r="H13" s="8">
        <v>52</v>
      </c>
      <c r="I13" s="8">
        <v>0</v>
      </c>
      <c r="J13" s="9"/>
      <c r="K13" s="8">
        <v>8</v>
      </c>
      <c r="L13" s="8">
        <v>33</v>
      </c>
      <c r="M13" s="8">
        <v>13</v>
      </c>
      <c r="N13" s="9"/>
      <c r="O13" s="6">
        <v>15</v>
      </c>
      <c r="P13" s="8">
        <v>32</v>
      </c>
      <c r="Q13" s="8">
        <v>4</v>
      </c>
      <c r="R13" s="7"/>
      <c r="S13" s="6">
        <f t="shared" si="0"/>
        <v>33</v>
      </c>
      <c r="T13" s="8">
        <f t="shared" si="1"/>
        <v>39</v>
      </c>
      <c r="U13" s="8">
        <f t="shared" si="2"/>
        <v>5.666666666666487</v>
      </c>
      <c r="W13" s="4">
        <f t="shared" si="3"/>
        <v>7037</v>
      </c>
      <c r="X13" s="2">
        <f t="shared" si="4"/>
        <v>39.09444444444444</v>
      </c>
      <c r="Y13" s="2">
        <f t="shared" si="5"/>
        <v>39</v>
      </c>
      <c r="Z13" s="1">
        <f t="shared" si="6"/>
        <v>5.666666666666487</v>
      </c>
    </row>
    <row r="14" spans="1:26" ht="25.5">
      <c r="A14" s="4">
        <f t="shared" si="7"/>
        <v>92</v>
      </c>
      <c r="B14" s="11">
        <v>5</v>
      </c>
      <c r="C14" s="12" t="s">
        <v>22</v>
      </c>
      <c r="D14" s="13" t="s">
        <v>21</v>
      </c>
      <c r="E14" s="11" t="s">
        <v>3</v>
      </c>
      <c r="F14" s="9"/>
      <c r="G14" s="10">
        <v>8</v>
      </c>
      <c r="H14" s="8">
        <v>58</v>
      </c>
      <c r="I14" s="8">
        <v>27</v>
      </c>
      <c r="J14" s="9"/>
      <c r="K14" s="8">
        <v>8</v>
      </c>
      <c r="L14" s="8">
        <v>29</v>
      </c>
      <c r="M14" s="8">
        <v>31</v>
      </c>
      <c r="N14" s="9"/>
      <c r="O14" s="6">
        <v>14</v>
      </c>
      <c r="P14" s="8">
        <v>33</v>
      </c>
      <c r="Q14" s="8">
        <v>55</v>
      </c>
      <c r="R14" s="7"/>
      <c r="S14" s="6">
        <f t="shared" si="0"/>
        <v>30</v>
      </c>
      <c r="T14" s="8">
        <f t="shared" si="1"/>
        <v>40</v>
      </c>
      <c r="U14" s="8">
        <f t="shared" si="2"/>
        <v>37.66666666666637</v>
      </c>
      <c r="W14" s="4">
        <f t="shared" si="3"/>
        <v>7313</v>
      </c>
      <c r="X14" s="2">
        <f t="shared" si="4"/>
        <v>40.62777777777777</v>
      </c>
      <c r="Y14" s="2">
        <f t="shared" si="5"/>
        <v>40</v>
      </c>
      <c r="Z14" s="1">
        <f t="shared" si="6"/>
        <v>37.66666666666637</v>
      </c>
    </row>
    <row r="15" spans="1:26" ht="25.5">
      <c r="A15" s="4">
        <f t="shared" si="7"/>
        <v>92.66666666666667</v>
      </c>
      <c r="B15" s="11">
        <v>6</v>
      </c>
      <c r="C15" s="12" t="s">
        <v>20</v>
      </c>
      <c r="D15" s="11" t="s">
        <v>19</v>
      </c>
      <c r="E15" s="11" t="s">
        <v>0</v>
      </c>
      <c r="F15" s="9"/>
      <c r="G15" s="10">
        <v>9</v>
      </c>
      <c r="H15" s="8">
        <v>56</v>
      </c>
      <c r="I15" s="8">
        <v>35</v>
      </c>
      <c r="J15" s="9"/>
      <c r="K15" s="8">
        <v>8</v>
      </c>
      <c r="L15" s="8">
        <v>35</v>
      </c>
      <c r="M15" s="8">
        <v>38</v>
      </c>
      <c r="N15" s="9"/>
      <c r="O15" s="6">
        <v>13</v>
      </c>
      <c r="P15" s="8">
        <v>34</v>
      </c>
      <c r="Q15" s="8">
        <v>18</v>
      </c>
      <c r="R15" s="7"/>
      <c r="S15" s="6">
        <f t="shared" si="0"/>
        <v>30</v>
      </c>
      <c r="T15" s="8">
        <f t="shared" si="1"/>
        <v>42</v>
      </c>
      <c r="U15" s="8">
        <f t="shared" si="2"/>
        <v>10.333333333333456</v>
      </c>
      <c r="W15" s="4">
        <f t="shared" si="3"/>
        <v>7591</v>
      </c>
      <c r="X15" s="2">
        <f t="shared" si="4"/>
        <v>42.172222222222224</v>
      </c>
      <c r="Y15" s="2">
        <f t="shared" si="5"/>
        <v>42</v>
      </c>
      <c r="Z15" s="1">
        <f t="shared" si="6"/>
        <v>10.333333333333456</v>
      </c>
    </row>
    <row r="16" spans="1:26" ht="25.5">
      <c r="A16" s="4">
        <f t="shared" si="7"/>
        <v>49.333333333333336</v>
      </c>
      <c r="B16" s="11">
        <v>7</v>
      </c>
      <c r="C16" s="12" t="s">
        <v>18</v>
      </c>
      <c r="D16" s="11" t="s">
        <v>17</v>
      </c>
      <c r="E16" s="11" t="s">
        <v>3</v>
      </c>
      <c r="F16" s="9"/>
      <c r="G16" s="10">
        <v>9</v>
      </c>
      <c r="H16" s="8">
        <v>59</v>
      </c>
      <c r="I16" s="8">
        <v>31</v>
      </c>
      <c r="J16" s="9"/>
      <c r="K16" s="8">
        <v>8</v>
      </c>
      <c r="L16" s="8">
        <v>36</v>
      </c>
      <c r="M16" s="8">
        <v>38</v>
      </c>
      <c r="N16" s="9"/>
      <c r="O16" s="6">
        <v>14</v>
      </c>
      <c r="P16" s="8">
        <v>32</v>
      </c>
      <c r="Q16" s="8">
        <v>50</v>
      </c>
      <c r="R16" s="7"/>
      <c r="S16" s="6">
        <f t="shared" si="0"/>
        <v>31</v>
      </c>
      <c r="T16" s="8">
        <f t="shared" si="1"/>
        <v>42</v>
      </c>
      <c r="U16" s="8">
        <f t="shared" si="2"/>
        <v>59.6666666666664</v>
      </c>
      <c r="W16" s="4">
        <f t="shared" si="3"/>
        <v>7739</v>
      </c>
      <c r="X16" s="2">
        <f t="shared" si="4"/>
        <v>42.99444444444444</v>
      </c>
      <c r="Y16" s="2">
        <f t="shared" si="5"/>
        <v>42</v>
      </c>
      <c r="Z16" s="1">
        <f t="shared" si="6"/>
        <v>59.6666666666664</v>
      </c>
    </row>
    <row r="17" spans="1:26" ht="25.5">
      <c r="A17" s="4">
        <f t="shared" si="7"/>
        <v>30</v>
      </c>
      <c r="B17" s="36">
        <v>8</v>
      </c>
      <c r="C17" s="37" t="s">
        <v>57</v>
      </c>
      <c r="D17" s="11" t="s">
        <v>16</v>
      </c>
      <c r="E17" s="11" t="s">
        <v>14</v>
      </c>
      <c r="F17" s="9"/>
      <c r="G17" s="10">
        <v>6.5</v>
      </c>
      <c r="H17" s="8">
        <v>62</v>
      </c>
      <c r="I17" s="8">
        <v>54</v>
      </c>
      <c r="J17" s="9"/>
      <c r="K17" s="8">
        <v>6</v>
      </c>
      <c r="L17" s="8">
        <v>33</v>
      </c>
      <c r="M17" s="8">
        <v>11</v>
      </c>
      <c r="N17" s="9"/>
      <c r="O17" s="6">
        <v>11</v>
      </c>
      <c r="P17" s="8">
        <v>34</v>
      </c>
      <c r="Q17" s="8">
        <v>24</v>
      </c>
      <c r="R17" s="7"/>
      <c r="S17" s="6">
        <f t="shared" si="0"/>
        <v>23.5</v>
      </c>
      <c r="T17" s="8">
        <f t="shared" si="1"/>
        <v>43</v>
      </c>
      <c r="U17" s="8">
        <f t="shared" si="2"/>
        <v>29.6666666666664</v>
      </c>
      <c r="W17" s="4">
        <f t="shared" si="3"/>
        <v>7829</v>
      </c>
      <c r="X17" s="2">
        <f t="shared" si="4"/>
        <v>43.49444444444444</v>
      </c>
      <c r="Y17" s="2">
        <f t="shared" si="5"/>
        <v>43</v>
      </c>
      <c r="Z17" s="1">
        <f t="shared" si="6"/>
        <v>29.6666666666664</v>
      </c>
    </row>
    <row r="18" spans="1:26" ht="25.5">
      <c r="A18" s="4">
        <f t="shared" si="7"/>
        <v>7.333333333333333</v>
      </c>
      <c r="B18" s="11">
        <v>9</v>
      </c>
      <c r="C18" s="12" t="s">
        <v>58</v>
      </c>
      <c r="D18" s="11" t="s">
        <v>15</v>
      </c>
      <c r="E18" s="11" t="s">
        <v>14</v>
      </c>
      <c r="F18" s="9"/>
      <c r="G18" s="10">
        <v>6</v>
      </c>
      <c r="H18" s="8">
        <v>65</v>
      </c>
      <c r="I18" s="8">
        <v>10</v>
      </c>
      <c r="J18" s="9"/>
      <c r="K18" s="8">
        <v>6</v>
      </c>
      <c r="L18" s="8">
        <v>29</v>
      </c>
      <c r="M18" s="8">
        <v>21</v>
      </c>
      <c r="N18" s="9"/>
      <c r="O18" s="6">
        <v>10</v>
      </c>
      <c r="P18" s="8">
        <v>36</v>
      </c>
      <c r="Q18" s="8">
        <v>20</v>
      </c>
      <c r="R18" s="7"/>
      <c r="S18" s="6">
        <f t="shared" si="0"/>
        <v>22</v>
      </c>
      <c r="T18" s="8">
        <f t="shared" si="1"/>
        <v>43</v>
      </c>
      <c r="U18" s="8">
        <f t="shared" si="2"/>
        <v>37.00000000000003</v>
      </c>
      <c r="W18" s="4">
        <f t="shared" si="3"/>
        <v>7851</v>
      </c>
      <c r="X18" s="2">
        <f t="shared" si="4"/>
        <v>43.61666666666667</v>
      </c>
      <c r="Y18" s="2">
        <f t="shared" si="5"/>
        <v>43</v>
      </c>
      <c r="Z18" s="1">
        <f t="shared" si="6"/>
        <v>37.00000000000003</v>
      </c>
    </row>
    <row r="19" spans="1:26" ht="25.5">
      <c r="A19" s="4">
        <f t="shared" si="7"/>
        <v>98.66666666666667</v>
      </c>
      <c r="B19" s="11">
        <v>10</v>
      </c>
      <c r="C19" s="12" t="s">
        <v>13</v>
      </c>
      <c r="D19" s="11" t="s">
        <v>12</v>
      </c>
      <c r="E19" s="11" t="s">
        <v>3</v>
      </c>
      <c r="F19" s="9"/>
      <c r="G19" s="10">
        <v>8.5</v>
      </c>
      <c r="H19" s="8">
        <v>61</v>
      </c>
      <c r="I19" s="8">
        <v>25</v>
      </c>
      <c r="J19" s="9"/>
      <c r="K19" s="8">
        <v>6</v>
      </c>
      <c r="L19" s="8">
        <v>38</v>
      </c>
      <c r="M19" s="8">
        <v>12</v>
      </c>
      <c r="N19" s="9"/>
      <c r="O19" s="6">
        <v>13.5</v>
      </c>
      <c r="P19" s="8">
        <v>36</v>
      </c>
      <c r="Q19" s="8">
        <v>10</v>
      </c>
      <c r="R19" s="7"/>
      <c r="S19" s="6">
        <f t="shared" si="0"/>
        <v>28</v>
      </c>
      <c r="T19" s="8">
        <f t="shared" si="1"/>
        <v>45</v>
      </c>
      <c r="U19" s="8">
        <f t="shared" si="2"/>
        <v>15.666666666666345</v>
      </c>
      <c r="W19" s="4">
        <f t="shared" si="3"/>
        <v>8147</v>
      </c>
      <c r="X19" s="2">
        <f t="shared" si="4"/>
        <v>45.261111111111106</v>
      </c>
      <c r="Y19" s="2">
        <f t="shared" si="5"/>
        <v>45</v>
      </c>
      <c r="Z19" s="1">
        <f t="shared" si="6"/>
        <v>15.666666666666345</v>
      </c>
    </row>
    <row r="20" spans="1:26" ht="25.5">
      <c r="A20" s="4">
        <f t="shared" si="7"/>
        <v>7.666666666666667</v>
      </c>
      <c r="B20" s="11">
        <v>11</v>
      </c>
      <c r="C20" s="12" t="s">
        <v>11</v>
      </c>
      <c r="D20" s="11" t="s">
        <v>10</v>
      </c>
      <c r="E20" s="11" t="s">
        <v>0</v>
      </c>
      <c r="F20" s="9"/>
      <c r="G20" s="10">
        <v>8</v>
      </c>
      <c r="H20" s="8">
        <v>63</v>
      </c>
      <c r="I20" s="8">
        <v>52</v>
      </c>
      <c r="J20" s="9"/>
      <c r="K20" s="8">
        <v>8</v>
      </c>
      <c r="L20" s="8">
        <v>35</v>
      </c>
      <c r="M20" s="8">
        <v>40</v>
      </c>
      <c r="N20" s="9"/>
      <c r="O20" s="6">
        <v>12</v>
      </c>
      <c r="P20" s="8">
        <v>36</v>
      </c>
      <c r="Q20" s="8">
        <v>38</v>
      </c>
      <c r="R20" s="7"/>
      <c r="S20" s="6">
        <f t="shared" si="0"/>
        <v>28</v>
      </c>
      <c r="T20" s="8">
        <f t="shared" si="1"/>
        <v>45</v>
      </c>
      <c r="U20" s="8">
        <f t="shared" si="2"/>
        <v>23.33333333333357</v>
      </c>
      <c r="W20" s="4">
        <f t="shared" si="3"/>
        <v>8170</v>
      </c>
      <c r="X20" s="2">
        <f t="shared" si="4"/>
        <v>45.38888888888889</v>
      </c>
      <c r="Y20" s="2">
        <f t="shared" si="5"/>
        <v>45</v>
      </c>
      <c r="Z20" s="1">
        <f t="shared" si="6"/>
        <v>23.33333333333357</v>
      </c>
    </row>
    <row r="21" spans="1:26" ht="25.5">
      <c r="A21" s="4">
        <f t="shared" si="7"/>
        <v>2.3333333333333335</v>
      </c>
      <c r="B21" s="11">
        <v>12</v>
      </c>
      <c r="C21" s="12" t="s">
        <v>9</v>
      </c>
      <c r="D21" s="11" t="s">
        <v>8</v>
      </c>
      <c r="E21" s="11" t="s">
        <v>3</v>
      </c>
      <c r="F21" s="9"/>
      <c r="G21" s="10">
        <v>8.5</v>
      </c>
      <c r="H21" s="8">
        <v>66</v>
      </c>
      <c r="I21" s="8">
        <v>32</v>
      </c>
      <c r="J21" s="9"/>
      <c r="K21" s="8">
        <v>8</v>
      </c>
      <c r="L21" s="8">
        <v>34</v>
      </c>
      <c r="M21" s="8">
        <v>20</v>
      </c>
      <c r="N21" s="9"/>
      <c r="O21" s="6">
        <v>13</v>
      </c>
      <c r="P21" s="8">
        <v>35</v>
      </c>
      <c r="Q21" s="8">
        <v>25</v>
      </c>
      <c r="R21" s="7"/>
      <c r="S21" s="6">
        <f t="shared" si="0"/>
        <v>29.5</v>
      </c>
      <c r="T21" s="8">
        <f t="shared" si="1"/>
        <v>45</v>
      </c>
      <c r="U21" s="8">
        <f t="shared" si="2"/>
        <v>25.66666666666663</v>
      </c>
      <c r="W21" s="4">
        <f t="shared" si="3"/>
        <v>8177</v>
      </c>
      <c r="X21" s="2">
        <f t="shared" si="4"/>
        <v>45.42777777777778</v>
      </c>
      <c r="Y21" s="2">
        <f t="shared" si="5"/>
        <v>45</v>
      </c>
      <c r="Z21" s="1">
        <f t="shared" si="6"/>
        <v>25.66666666666663</v>
      </c>
    </row>
    <row r="22" spans="1:26" ht="25.5">
      <c r="A22" s="4">
        <f t="shared" si="7"/>
        <v>192.66666666666666</v>
      </c>
      <c r="B22" s="11">
        <v>13</v>
      </c>
      <c r="C22" s="12" t="s">
        <v>7</v>
      </c>
      <c r="D22" s="11" t="s">
        <v>6</v>
      </c>
      <c r="E22" s="11" t="s">
        <v>3</v>
      </c>
      <c r="F22" s="9"/>
      <c r="G22" s="10">
        <v>8</v>
      </c>
      <c r="H22" s="8">
        <v>70</v>
      </c>
      <c r="I22" s="8">
        <v>53</v>
      </c>
      <c r="J22" s="9"/>
      <c r="K22" s="8">
        <v>8</v>
      </c>
      <c r="L22" s="8">
        <v>37</v>
      </c>
      <c r="M22" s="8">
        <v>8</v>
      </c>
      <c r="N22" s="9"/>
      <c r="O22" s="6">
        <v>12</v>
      </c>
      <c r="P22" s="8">
        <v>37</v>
      </c>
      <c r="Q22" s="8">
        <v>54</v>
      </c>
      <c r="R22" s="7"/>
      <c r="S22" s="6">
        <f t="shared" si="0"/>
        <v>28</v>
      </c>
      <c r="T22" s="8">
        <f t="shared" si="1"/>
        <v>48</v>
      </c>
      <c r="U22" s="8">
        <f t="shared" si="2"/>
        <v>38.33333333333357</v>
      </c>
      <c r="W22" s="4">
        <f t="shared" si="3"/>
        <v>8755</v>
      </c>
      <c r="X22" s="2">
        <f t="shared" si="4"/>
        <v>48.63888888888889</v>
      </c>
      <c r="Y22" s="2">
        <f t="shared" si="5"/>
        <v>48</v>
      </c>
      <c r="Z22" s="1">
        <f t="shared" si="6"/>
        <v>38.33333333333357</v>
      </c>
    </row>
    <row r="23" spans="1:26" ht="25.5">
      <c r="A23" s="4">
        <f t="shared" si="7"/>
        <v>60</v>
      </c>
      <c r="B23" s="11">
        <v>14</v>
      </c>
      <c r="C23" s="12" t="s">
        <v>5</v>
      </c>
      <c r="D23" s="11" t="s">
        <v>4</v>
      </c>
      <c r="E23" s="11" t="s">
        <v>3</v>
      </c>
      <c r="F23" s="9"/>
      <c r="G23" s="10">
        <v>9</v>
      </c>
      <c r="H23" s="8">
        <v>62</v>
      </c>
      <c r="I23" s="8">
        <v>3</v>
      </c>
      <c r="J23" s="9"/>
      <c r="K23" s="8">
        <v>6</v>
      </c>
      <c r="L23" s="8">
        <v>49</v>
      </c>
      <c r="M23" s="8">
        <v>27</v>
      </c>
      <c r="N23" s="9"/>
      <c r="O23" s="6">
        <v>12.75</v>
      </c>
      <c r="P23" s="8">
        <v>37</v>
      </c>
      <c r="Q23" s="8">
        <v>25</v>
      </c>
      <c r="R23" s="7"/>
      <c r="S23" s="6">
        <f t="shared" si="0"/>
        <v>27.75</v>
      </c>
      <c r="T23" s="8">
        <f t="shared" si="1"/>
        <v>49</v>
      </c>
      <c r="U23" s="8">
        <f t="shared" si="2"/>
        <v>38.33333333333357</v>
      </c>
      <c r="W23" s="4">
        <f t="shared" si="3"/>
        <v>8935</v>
      </c>
      <c r="X23" s="2">
        <f t="shared" si="4"/>
        <v>49.63888888888889</v>
      </c>
      <c r="Y23" s="2">
        <f t="shared" si="5"/>
        <v>49</v>
      </c>
      <c r="Z23" s="1">
        <f t="shared" si="6"/>
        <v>38.33333333333357</v>
      </c>
    </row>
    <row r="24" spans="1:26" ht="26.25" customHeight="1">
      <c r="A24" s="4"/>
      <c r="B24" s="11">
        <v>15</v>
      </c>
      <c r="C24" s="12" t="s">
        <v>2</v>
      </c>
      <c r="D24" s="11" t="s">
        <v>1</v>
      </c>
      <c r="E24" s="11" t="s">
        <v>0</v>
      </c>
      <c r="F24" s="9"/>
      <c r="G24" s="10">
        <v>9</v>
      </c>
      <c r="H24" s="8">
        <v>61</v>
      </c>
      <c r="I24" s="8">
        <v>5</v>
      </c>
      <c r="J24" s="9"/>
      <c r="K24" s="8">
        <v>8</v>
      </c>
      <c r="L24" s="8">
        <v>32</v>
      </c>
      <c r="M24" s="8">
        <v>39</v>
      </c>
      <c r="N24" s="9"/>
      <c r="O24" s="80" t="s">
        <v>56</v>
      </c>
      <c r="P24" s="81"/>
      <c r="Q24" s="82"/>
      <c r="R24" s="7"/>
      <c r="S24" s="6"/>
      <c r="T24" s="5">
        <f t="shared" si="1"/>
        <v>31</v>
      </c>
      <c r="U24" s="5">
        <f t="shared" si="2"/>
        <v>14.666666666666828</v>
      </c>
      <c r="W24" s="4">
        <f t="shared" si="3"/>
        <v>5624</v>
      </c>
      <c r="X24" s="2">
        <f t="shared" si="4"/>
        <v>31.244444444444447</v>
      </c>
      <c r="Y24" s="2">
        <f t="shared" si="5"/>
        <v>31</v>
      </c>
      <c r="Z24" s="1">
        <f t="shared" si="6"/>
        <v>14.666666666666828</v>
      </c>
    </row>
    <row r="27" spans="1:22" ht="54" customHeight="1">
      <c r="A27" s="7"/>
      <c r="B27" s="34"/>
      <c r="D27" s="53" t="s">
        <v>59</v>
      </c>
      <c r="E27" s="53"/>
      <c r="F27" s="53"/>
      <c r="G27" s="53"/>
      <c r="H27" s="34"/>
      <c r="I27" s="53" t="s">
        <v>64</v>
      </c>
      <c r="J27" s="53"/>
      <c r="K27" s="53"/>
      <c r="L27" s="53"/>
      <c r="M27" s="34"/>
      <c r="N27" s="33"/>
      <c r="O27" s="53" t="s">
        <v>62</v>
      </c>
      <c r="P27" s="53"/>
      <c r="Q27" s="53"/>
      <c r="R27" s="33"/>
      <c r="S27" s="33"/>
      <c r="T27" s="33"/>
      <c r="U27" s="33"/>
      <c r="V27" s="7"/>
    </row>
    <row r="28" spans="2:21" s="7" customFormat="1" ht="31.5" customHeight="1">
      <c r="B28" s="33"/>
      <c r="C28" s="35" t="s">
        <v>60</v>
      </c>
      <c r="D28" s="53" t="s">
        <v>58</v>
      </c>
      <c r="E28" s="53"/>
      <c r="F28" s="53"/>
      <c r="G28" s="53"/>
      <c r="H28" s="34"/>
      <c r="I28" s="53" t="s">
        <v>57</v>
      </c>
      <c r="J28" s="53"/>
      <c r="K28" s="53"/>
      <c r="L28" s="53"/>
      <c r="M28" s="34"/>
      <c r="N28" s="33"/>
      <c r="O28" s="53" t="s">
        <v>63</v>
      </c>
      <c r="P28" s="53"/>
      <c r="Q28" s="53"/>
      <c r="R28" s="33"/>
      <c r="S28" s="33"/>
      <c r="T28" s="33"/>
      <c r="U28" s="33"/>
    </row>
    <row r="29" spans="1:22" ht="31.5" customHeight="1">
      <c r="A29" s="7"/>
      <c r="B29" s="33"/>
      <c r="C29" s="12" t="s">
        <v>61</v>
      </c>
      <c r="D29" s="53" t="s">
        <v>26</v>
      </c>
      <c r="E29" s="53"/>
      <c r="F29" s="53"/>
      <c r="G29" s="53"/>
      <c r="H29" s="34"/>
      <c r="I29" s="53" t="s">
        <v>28</v>
      </c>
      <c r="J29" s="53"/>
      <c r="K29" s="53"/>
      <c r="L29" s="53"/>
      <c r="M29" s="34"/>
      <c r="N29" s="33"/>
      <c r="O29" s="53" t="s">
        <v>63</v>
      </c>
      <c r="P29" s="53"/>
      <c r="Q29" s="53"/>
      <c r="R29" s="33"/>
      <c r="S29" s="33"/>
      <c r="T29" s="33"/>
      <c r="U29" s="33"/>
      <c r="V29" s="7"/>
    </row>
    <row r="30" spans="2:19" s="7" customFormat="1" ht="31.5" customHeight="1">
      <c r="B30" s="33"/>
      <c r="C30" s="33"/>
      <c r="D30" s="34"/>
      <c r="E30" s="79"/>
      <c r="F30" s="79"/>
      <c r="G30" s="79"/>
      <c r="H30" s="79"/>
      <c r="J30" s="9"/>
      <c r="K30" s="9"/>
      <c r="L30" s="9"/>
      <c r="M30" s="9"/>
      <c r="N30" s="9"/>
      <c r="S30" s="21"/>
    </row>
    <row r="31" spans="2:19" s="7" customFormat="1" ht="31.5" customHeight="1">
      <c r="B31" s="33"/>
      <c r="C31" s="33"/>
      <c r="D31" s="34"/>
      <c r="E31" s="79"/>
      <c r="F31" s="79"/>
      <c r="G31" s="79"/>
      <c r="H31" s="79"/>
      <c r="J31" s="9"/>
      <c r="K31" s="9"/>
      <c r="L31" s="9"/>
      <c r="M31" s="9"/>
      <c r="N31" s="9"/>
      <c r="S31" s="21"/>
    </row>
  </sheetData>
  <sheetProtection/>
  <protectedRanges>
    <protectedRange sqref="E4" name="Range1_1"/>
    <protectedRange sqref="H2:L2" name="Range2_1"/>
    <protectedRange sqref="H5:I5" name="Range3_1"/>
    <protectedRange sqref="K5:L5" name="Range4_1"/>
    <protectedRange sqref="G10:Q24" name="Range5_1"/>
  </protectedRanges>
  <mergeCells count="38">
    <mergeCell ref="O27:Q27"/>
    <mergeCell ref="O28:Q28"/>
    <mergeCell ref="O29:Q29"/>
    <mergeCell ref="E30:H30"/>
    <mergeCell ref="D28:G28"/>
    <mergeCell ref="D29:G29"/>
    <mergeCell ref="I27:L27"/>
    <mergeCell ref="D27:G27"/>
    <mergeCell ref="I28:L28"/>
    <mergeCell ref="I29:L29"/>
    <mergeCell ref="E31:H31"/>
    <mergeCell ref="O24:Q24"/>
    <mergeCell ref="S1:U1"/>
    <mergeCell ref="H2:I2"/>
    <mergeCell ref="K2:L2"/>
    <mergeCell ref="B1:E2"/>
    <mergeCell ref="H3:I3"/>
    <mergeCell ref="K3:L3"/>
    <mergeCell ref="P3:R3"/>
    <mergeCell ref="H1:L1"/>
    <mergeCell ref="J4:J5"/>
    <mergeCell ref="P4:R4"/>
    <mergeCell ref="B4:D4"/>
    <mergeCell ref="G7:I7"/>
    <mergeCell ref="K7:M7"/>
    <mergeCell ref="O7:Q7"/>
    <mergeCell ref="S7:U7"/>
    <mergeCell ref="D8:D9"/>
    <mergeCell ref="E8:E9"/>
    <mergeCell ref="G8:G9"/>
    <mergeCell ref="B8:B9"/>
    <mergeCell ref="P8:Q8"/>
    <mergeCell ref="S8:S9"/>
    <mergeCell ref="T8:U8"/>
    <mergeCell ref="H8:I8"/>
    <mergeCell ref="K8:K9"/>
    <mergeCell ref="L8:M8"/>
    <mergeCell ref="O8:O9"/>
  </mergeCells>
  <printOptions horizontalCentered="1" verticalCentered="1"/>
  <pageMargins left="0.27" right="0.49" top="0.73" bottom="0.31" header="0.31496062992125984" footer="0.2"/>
  <pageSetup fitToHeight="1" fitToWidth="1" horizontalDpi="300" verticalDpi="300" orientation="landscape" paperSize="9" scale="59" r:id="rId1"/>
  <headerFooter alignWithMargins="0">
    <oddHeader>&amp;C&amp;"Arial,Bold Italic"&amp;36 2003 Annual Sailing Regatta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1" sqref="A1:F1"/>
    </sheetView>
  </sheetViews>
  <sheetFormatPr defaultColWidth="9.140625" defaultRowHeight="12.75"/>
  <cols>
    <col min="1" max="1" width="54.8515625" style="50" customWidth="1"/>
    <col min="2" max="2" width="4.28125" style="50" customWidth="1"/>
    <col min="3" max="3" width="20.8515625" style="50" customWidth="1"/>
    <col min="4" max="4" width="4.00390625" style="50" customWidth="1"/>
    <col min="5" max="5" width="40.28125" style="50" customWidth="1"/>
    <col min="6" max="6" width="49.8515625" style="50" customWidth="1"/>
    <col min="7" max="16384" width="9.140625" style="50" customWidth="1"/>
  </cols>
  <sheetData>
    <row r="1" spans="1:6" ht="38.25" customHeight="1">
      <c r="A1" s="54" t="s">
        <v>102</v>
      </c>
      <c r="B1" s="38"/>
      <c r="C1" s="38"/>
      <c r="D1" s="38"/>
      <c r="E1" s="38"/>
      <c r="F1" s="87"/>
    </row>
    <row r="2" spans="1:6" ht="14.25">
      <c r="A2" s="55"/>
      <c r="B2" s="56"/>
      <c r="C2" s="56"/>
      <c r="D2" s="56"/>
      <c r="E2" s="57"/>
      <c r="F2" s="58"/>
    </row>
    <row r="3" spans="1:6" ht="18">
      <c r="A3" s="62"/>
      <c r="B3" s="63"/>
      <c r="C3" s="63" t="s">
        <v>93</v>
      </c>
      <c r="D3" s="63"/>
      <c r="E3" s="63" t="s">
        <v>94</v>
      </c>
      <c r="F3" s="68" t="s">
        <v>117</v>
      </c>
    </row>
    <row r="4" spans="1:6" ht="18">
      <c r="A4" s="62"/>
      <c r="B4" s="63"/>
      <c r="C4" s="63"/>
      <c r="D4" s="63"/>
      <c r="E4" s="65"/>
      <c r="F4" s="64"/>
    </row>
    <row r="5" spans="1:6" ht="18.75">
      <c r="A5" s="66" t="s">
        <v>103</v>
      </c>
      <c r="B5" s="63"/>
      <c r="C5" s="63" t="s">
        <v>28</v>
      </c>
      <c r="D5" s="63"/>
      <c r="E5" s="63" t="s">
        <v>95</v>
      </c>
      <c r="F5" s="67" t="s">
        <v>89</v>
      </c>
    </row>
    <row r="6" spans="1:6" ht="18">
      <c r="A6" s="66"/>
      <c r="B6" s="63"/>
      <c r="C6" s="63"/>
      <c r="D6" s="63"/>
      <c r="E6" s="63"/>
      <c r="F6" s="68"/>
    </row>
    <row r="7" spans="1:6" ht="18.75">
      <c r="A7" s="66" t="s">
        <v>104</v>
      </c>
      <c r="B7" s="63"/>
      <c r="C7" s="63" t="s">
        <v>28</v>
      </c>
      <c r="D7" s="63"/>
      <c r="E7" s="63" t="s">
        <v>95</v>
      </c>
      <c r="F7" s="67" t="s">
        <v>115</v>
      </c>
    </row>
    <row r="8" spans="1:6" ht="18">
      <c r="A8" s="69"/>
      <c r="B8" s="63"/>
      <c r="C8" s="63"/>
      <c r="D8" s="63"/>
      <c r="E8" s="63"/>
      <c r="F8" s="68"/>
    </row>
    <row r="9" spans="1:6" ht="18.75">
      <c r="A9" s="66" t="s">
        <v>105</v>
      </c>
      <c r="B9" s="63"/>
      <c r="C9" s="63" t="s">
        <v>27</v>
      </c>
      <c r="D9" s="63"/>
      <c r="E9" s="63" t="s">
        <v>97</v>
      </c>
      <c r="F9" s="67" t="s">
        <v>90</v>
      </c>
    </row>
    <row r="10" spans="1:6" ht="18">
      <c r="A10" s="69"/>
      <c r="B10" s="63"/>
      <c r="C10" s="63"/>
      <c r="D10" s="63"/>
      <c r="E10" s="63"/>
      <c r="F10" s="68"/>
    </row>
    <row r="11" spans="1:6" ht="18.75">
      <c r="A11" s="66" t="s">
        <v>106</v>
      </c>
      <c r="B11" s="63"/>
      <c r="C11" s="63" t="s">
        <v>26</v>
      </c>
      <c r="D11" s="63"/>
      <c r="E11" s="63" t="s">
        <v>96</v>
      </c>
      <c r="F11" s="67" t="s">
        <v>90</v>
      </c>
    </row>
    <row r="12" spans="1:6" ht="18">
      <c r="A12" s="69"/>
      <c r="B12" s="63"/>
      <c r="C12" s="63"/>
      <c r="D12" s="63"/>
      <c r="E12" s="63"/>
      <c r="F12" s="68"/>
    </row>
    <row r="13" spans="1:6" ht="18.75">
      <c r="A13" s="66" t="s">
        <v>107</v>
      </c>
      <c r="B13" s="63"/>
      <c r="C13" s="63" t="s">
        <v>24</v>
      </c>
      <c r="D13" s="63"/>
      <c r="E13" s="63" t="s">
        <v>99</v>
      </c>
      <c r="F13" s="67" t="s">
        <v>91</v>
      </c>
    </row>
    <row r="14" spans="1:6" ht="18">
      <c r="A14" s="66"/>
      <c r="B14" s="63"/>
      <c r="C14" s="63"/>
      <c r="D14" s="63"/>
      <c r="E14" s="63"/>
      <c r="F14" s="68"/>
    </row>
    <row r="15" spans="1:11" ht="18.75">
      <c r="A15" s="66" t="s">
        <v>108</v>
      </c>
      <c r="B15" s="63"/>
      <c r="C15" s="63" t="s">
        <v>57</v>
      </c>
      <c r="D15" s="63"/>
      <c r="E15" s="63" t="s">
        <v>98</v>
      </c>
      <c r="F15" s="67" t="s">
        <v>116</v>
      </c>
      <c r="K15" s="51"/>
    </row>
    <row r="16" spans="1:6" ht="18">
      <c r="A16" s="70"/>
      <c r="B16" s="63"/>
      <c r="C16" s="63"/>
      <c r="D16" s="63"/>
      <c r="E16" s="63"/>
      <c r="F16" s="68"/>
    </row>
    <row r="17" spans="1:6" ht="18.75">
      <c r="A17" s="66" t="s">
        <v>109</v>
      </c>
      <c r="B17" s="63"/>
      <c r="C17" s="63" t="s">
        <v>28</v>
      </c>
      <c r="D17" s="63"/>
      <c r="E17" s="63" t="s">
        <v>100</v>
      </c>
      <c r="F17" s="67" t="s">
        <v>92</v>
      </c>
    </row>
    <row r="18" spans="1:6" ht="18">
      <c r="A18" s="66"/>
      <c r="B18" s="63"/>
      <c r="C18" s="63"/>
      <c r="D18" s="63"/>
      <c r="E18" s="63"/>
      <c r="F18" s="68"/>
    </row>
    <row r="19" spans="1:6" ht="18.75">
      <c r="A19" s="66" t="s">
        <v>110</v>
      </c>
      <c r="B19" s="63"/>
      <c r="C19" s="63" t="s">
        <v>57</v>
      </c>
      <c r="D19" s="63"/>
      <c r="E19" s="63" t="s">
        <v>118</v>
      </c>
      <c r="F19" s="67" t="s">
        <v>92</v>
      </c>
    </row>
    <row r="20" spans="1:6" ht="18">
      <c r="A20" s="69"/>
      <c r="B20" s="63"/>
      <c r="C20" s="63"/>
      <c r="D20" s="63"/>
      <c r="E20" s="63"/>
      <c r="F20" s="68"/>
    </row>
    <row r="21" spans="1:6" ht="18.75">
      <c r="A21" s="66" t="s">
        <v>111</v>
      </c>
      <c r="B21" s="63"/>
      <c r="C21" s="63" t="s">
        <v>63</v>
      </c>
      <c r="D21" s="63"/>
      <c r="E21" s="63" t="s">
        <v>63</v>
      </c>
      <c r="F21" s="67" t="s">
        <v>90</v>
      </c>
    </row>
    <row r="22" spans="1:6" ht="18">
      <c r="A22" s="69"/>
      <c r="B22" s="63"/>
      <c r="C22" s="63"/>
      <c r="D22" s="63"/>
      <c r="E22" s="63"/>
      <c r="F22" s="68"/>
    </row>
    <row r="23" spans="1:6" ht="18.75">
      <c r="A23" s="66" t="s">
        <v>112</v>
      </c>
      <c r="B23" s="63"/>
      <c r="C23" s="63" t="s">
        <v>63</v>
      </c>
      <c r="D23" s="63"/>
      <c r="E23" s="63" t="s">
        <v>63</v>
      </c>
      <c r="F23" s="67" t="s">
        <v>90</v>
      </c>
    </row>
    <row r="24" spans="1:6" ht="18">
      <c r="A24" s="69"/>
      <c r="B24" s="63"/>
      <c r="C24" s="63"/>
      <c r="D24" s="63"/>
      <c r="E24" s="63"/>
      <c r="F24" s="68"/>
    </row>
    <row r="25" spans="1:6" ht="18.75">
      <c r="A25" s="66" t="s">
        <v>113</v>
      </c>
      <c r="B25" s="63"/>
      <c r="C25" s="63" t="s">
        <v>26</v>
      </c>
      <c r="D25" s="63"/>
      <c r="E25" s="63" t="s">
        <v>96</v>
      </c>
      <c r="F25" s="67" t="s">
        <v>90</v>
      </c>
    </row>
    <row r="26" spans="1:6" ht="18">
      <c r="A26" s="69"/>
      <c r="B26" s="63"/>
      <c r="C26" s="63"/>
      <c r="D26" s="63"/>
      <c r="E26" s="63"/>
      <c r="F26" s="68"/>
    </row>
    <row r="27" spans="1:6" ht="18.75">
      <c r="A27" s="66" t="s">
        <v>114</v>
      </c>
      <c r="B27" s="63"/>
      <c r="C27" s="63" t="s">
        <v>58</v>
      </c>
      <c r="D27" s="63"/>
      <c r="E27" s="63" t="s">
        <v>101</v>
      </c>
      <c r="F27" s="67" t="s">
        <v>90</v>
      </c>
    </row>
    <row r="28" spans="1:6" ht="12.75">
      <c r="A28" s="59"/>
      <c r="B28" s="60"/>
      <c r="C28" s="60"/>
      <c r="D28" s="60"/>
      <c r="E28" s="60"/>
      <c r="F28" s="61"/>
    </row>
  </sheetData>
  <mergeCells count="1">
    <mergeCell ref="A1:F1"/>
  </mergeCells>
  <printOptions horizontalCentered="1" verticalCentered="1"/>
  <pageMargins left="0.3" right="0.49" top="0.57" bottom="0.51" header="0.35" footer="0.23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1" sqref="A1:D1"/>
    </sheetView>
  </sheetViews>
  <sheetFormatPr defaultColWidth="9.140625" defaultRowHeight="12.75"/>
  <cols>
    <col min="2" max="2" width="23.28125" style="0" customWidth="1"/>
    <col min="3" max="3" width="6.00390625" style="0" customWidth="1"/>
    <col min="4" max="4" width="50.28125" style="0" customWidth="1"/>
  </cols>
  <sheetData>
    <row r="1" spans="1:4" ht="44.25" customHeight="1">
      <c r="A1" s="88" t="s">
        <v>55</v>
      </c>
      <c r="B1" s="89"/>
      <c r="C1" s="89"/>
      <c r="D1" s="90"/>
    </row>
    <row r="2" spans="1:4" ht="52.5" customHeight="1">
      <c r="A2" s="48"/>
      <c r="B2" s="39"/>
      <c r="C2" s="39"/>
      <c r="D2" s="40"/>
    </row>
    <row r="3" spans="1:4" ht="15" customHeight="1">
      <c r="A3" s="41"/>
      <c r="B3" s="49" t="s">
        <v>88</v>
      </c>
      <c r="C3" s="42"/>
      <c r="D3" s="43" t="s">
        <v>65</v>
      </c>
    </row>
    <row r="4" spans="1:4" ht="15" customHeight="1">
      <c r="A4" s="44"/>
      <c r="B4" s="42"/>
      <c r="C4" s="42"/>
      <c r="D4" s="43"/>
    </row>
    <row r="5" spans="1:4" ht="15" customHeight="1">
      <c r="A5" s="44"/>
      <c r="B5" s="42">
        <v>2</v>
      </c>
      <c r="C5" s="42"/>
      <c r="D5" s="43" t="s">
        <v>66</v>
      </c>
    </row>
    <row r="6" spans="1:4" ht="15" customHeight="1">
      <c r="A6" s="44"/>
      <c r="B6" s="42"/>
      <c r="C6" s="42"/>
      <c r="D6" s="43"/>
    </row>
    <row r="7" spans="1:4" ht="15" customHeight="1">
      <c r="A7" s="44"/>
      <c r="B7" s="42">
        <v>3</v>
      </c>
      <c r="C7" s="42"/>
      <c r="D7" s="43" t="s">
        <v>67</v>
      </c>
    </row>
    <row r="8" spans="1:4" ht="15" customHeight="1">
      <c r="A8" s="44"/>
      <c r="B8" s="42"/>
      <c r="C8" s="42"/>
      <c r="D8" s="43"/>
    </row>
    <row r="9" spans="1:4" ht="15" customHeight="1">
      <c r="A9" s="44"/>
      <c r="B9" s="42">
        <v>4</v>
      </c>
      <c r="C9" s="42"/>
      <c r="D9" s="43" t="s">
        <v>68</v>
      </c>
    </row>
    <row r="10" spans="1:4" ht="15" customHeight="1">
      <c r="A10" s="44"/>
      <c r="B10" s="42"/>
      <c r="C10" s="42"/>
      <c r="D10" s="43"/>
    </row>
    <row r="11" spans="1:4" ht="15" customHeight="1">
      <c r="A11" s="44"/>
      <c r="B11" s="42">
        <v>5</v>
      </c>
      <c r="C11" s="42"/>
      <c r="D11" s="43" t="s">
        <v>69</v>
      </c>
    </row>
    <row r="12" spans="1:4" ht="15" customHeight="1">
      <c r="A12" s="44"/>
      <c r="B12" s="42"/>
      <c r="C12" s="42"/>
      <c r="D12" s="43"/>
    </row>
    <row r="13" spans="1:4" ht="15" customHeight="1">
      <c r="A13" s="44"/>
      <c r="B13" s="42">
        <v>6</v>
      </c>
      <c r="C13" s="42"/>
      <c r="D13" s="43" t="s">
        <v>70</v>
      </c>
    </row>
    <row r="14" spans="1:4" ht="15" customHeight="1">
      <c r="A14" s="44"/>
      <c r="B14" s="42"/>
      <c r="C14" s="42"/>
      <c r="D14" s="43"/>
    </row>
    <row r="15" spans="1:4" ht="15" customHeight="1">
      <c r="A15" s="44"/>
      <c r="B15" s="42">
        <v>7</v>
      </c>
      <c r="C15" s="42"/>
      <c r="D15" s="43" t="s">
        <v>85</v>
      </c>
    </row>
    <row r="16" spans="1:4" ht="15" customHeight="1">
      <c r="A16" s="44"/>
      <c r="B16" s="42"/>
      <c r="C16" s="42"/>
      <c r="D16" s="43"/>
    </row>
    <row r="17" spans="1:4" ht="15" customHeight="1">
      <c r="A17" s="44"/>
      <c r="B17" s="42">
        <v>8</v>
      </c>
      <c r="C17" s="42"/>
      <c r="D17" s="43" t="s">
        <v>71</v>
      </c>
    </row>
    <row r="18" spans="1:4" ht="15" customHeight="1">
      <c r="A18" s="44"/>
      <c r="B18" s="42"/>
      <c r="C18" s="42"/>
      <c r="D18" s="43"/>
    </row>
    <row r="19" spans="1:4" ht="15" customHeight="1">
      <c r="A19" s="44"/>
      <c r="B19" s="42">
        <v>9</v>
      </c>
      <c r="C19" s="42"/>
      <c r="D19" s="43" t="s">
        <v>86</v>
      </c>
    </row>
    <row r="20" spans="1:4" ht="15" customHeight="1">
      <c r="A20" s="44"/>
      <c r="B20" s="42"/>
      <c r="C20" s="42"/>
      <c r="D20" s="43"/>
    </row>
    <row r="21" spans="1:4" ht="15" customHeight="1">
      <c r="A21" s="44"/>
      <c r="B21" s="42">
        <v>10</v>
      </c>
      <c r="C21" s="42"/>
      <c r="D21" s="43" t="s">
        <v>72</v>
      </c>
    </row>
    <row r="22" spans="1:4" ht="15" customHeight="1">
      <c r="A22" s="44"/>
      <c r="B22" s="42"/>
      <c r="C22" s="42"/>
      <c r="D22" s="43"/>
    </row>
    <row r="23" spans="1:4" ht="15" customHeight="1">
      <c r="A23" s="44"/>
      <c r="B23" s="42">
        <v>11</v>
      </c>
      <c r="C23" s="42"/>
      <c r="D23" s="43" t="s">
        <v>73</v>
      </c>
    </row>
    <row r="24" spans="1:4" ht="15" customHeight="1">
      <c r="A24" s="44"/>
      <c r="B24" s="42"/>
      <c r="C24" s="42"/>
      <c r="D24" s="43"/>
    </row>
    <row r="25" spans="1:4" ht="15" customHeight="1">
      <c r="A25" s="44"/>
      <c r="B25" s="42">
        <v>12</v>
      </c>
      <c r="C25" s="42"/>
      <c r="D25" s="43" t="s">
        <v>74</v>
      </c>
    </row>
    <row r="26" spans="1:4" ht="15" customHeight="1">
      <c r="A26" s="44"/>
      <c r="B26" s="42"/>
      <c r="C26" s="42"/>
      <c r="D26" s="43"/>
    </row>
    <row r="27" spans="1:4" ht="15" customHeight="1">
      <c r="A27" s="44"/>
      <c r="B27" s="42">
        <v>13</v>
      </c>
      <c r="C27" s="42"/>
      <c r="D27" s="43" t="s">
        <v>75</v>
      </c>
    </row>
    <row r="28" spans="1:4" ht="15" customHeight="1">
      <c r="A28" s="44"/>
      <c r="B28" s="42"/>
      <c r="C28" s="42"/>
      <c r="D28" s="43"/>
    </row>
    <row r="29" spans="1:4" ht="15" customHeight="1">
      <c r="A29" s="44"/>
      <c r="B29" s="42">
        <v>14</v>
      </c>
      <c r="C29" s="42"/>
      <c r="D29" s="43" t="s">
        <v>76</v>
      </c>
    </row>
    <row r="30" spans="1:4" ht="15" customHeight="1">
      <c r="A30" s="44"/>
      <c r="B30" s="42"/>
      <c r="C30" s="42"/>
      <c r="D30" s="43"/>
    </row>
    <row r="31" spans="1:4" ht="15" customHeight="1">
      <c r="A31" s="44"/>
      <c r="B31" s="42">
        <v>15</v>
      </c>
      <c r="C31" s="42"/>
      <c r="D31" s="43" t="s">
        <v>77</v>
      </c>
    </row>
    <row r="32" spans="1:4" ht="15" customHeight="1">
      <c r="A32" s="44"/>
      <c r="B32" s="42"/>
      <c r="C32" s="42"/>
      <c r="D32" s="43"/>
    </row>
    <row r="33" spans="1:4" ht="15" customHeight="1">
      <c r="A33" s="44"/>
      <c r="B33" s="42">
        <v>16</v>
      </c>
      <c r="C33" s="42"/>
      <c r="D33" s="43" t="s">
        <v>78</v>
      </c>
    </row>
    <row r="34" spans="1:4" ht="15" customHeight="1">
      <c r="A34" s="44"/>
      <c r="B34" s="42"/>
      <c r="C34" s="42"/>
      <c r="D34" s="43"/>
    </row>
    <row r="35" spans="1:4" ht="15" customHeight="1">
      <c r="A35" s="44"/>
      <c r="B35" s="42">
        <v>17</v>
      </c>
      <c r="C35" s="42"/>
      <c r="D35" s="43" t="s">
        <v>79</v>
      </c>
    </row>
    <row r="36" spans="1:4" ht="15" customHeight="1">
      <c r="A36" s="44"/>
      <c r="B36" s="42"/>
      <c r="C36" s="42"/>
      <c r="D36" s="43"/>
    </row>
    <row r="37" spans="1:4" ht="15" customHeight="1">
      <c r="A37" s="44"/>
      <c r="B37" s="42">
        <v>18</v>
      </c>
      <c r="C37" s="42"/>
      <c r="D37" s="43" t="s">
        <v>87</v>
      </c>
    </row>
    <row r="38" spans="1:4" ht="15" customHeight="1">
      <c r="A38" s="44"/>
      <c r="B38" s="42"/>
      <c r="C38" s="42"/>
      <c r="D38" s="43"/>
    </row>
    <row r="39" spans="1:4" ht="15" customHeight="1">
      <c r="A39" s="44"/>
      <c r="B39" s="42">
        <v>19</v>
      </c>
      <c r="C39" s="42"/>
      <c r="D39" s="43" t="s">
        <v>80</v>
      </c>
    </row>
    <row r="40" spans="1:4" ht="15" customHeight="1">
      <c r="A40" s="44"/>
      <c r="B40" s="42"/>
      <c r="C40" s="42"/>
      <c r="D40" s="43"/>
    </row>
    <row r="41" spans="1:4" ht="15" customHeight="1">
      <c r="A41" s="44"/>
      <c r="B41" s="42">
        <v>20</v>
      </c>
      <c r="C41" s="42"/>
      <c r="D41" s="43" t="s">
        <v>81</v>
      </c>
    </row>
    <row r="42" spans="1:4" ht="15" customHeight="1">
      <c r="A42" s="44"/>
      <c r="B42" s="42"/>
      <c r="C42" s="42"/>
      <c r="D42" s="43"/>
    </row>
    <row r="43" spans="1:4" ht="15" customHeight="1">
      <c r="A43" s="44"/>
      <c r="B43" s="42">
        <v>21</v>
      </c>
      <c r="C43" s="42"/>
      <c r="D43" s="43" t="s">
        <v>82</v>
      </c>
    </row>
    <row r="44" spans="1:4" ht="15" customHeight="1">
      <c r="A44" s="44"/>
      <c r="B44" s="42"/>
      <c r="C44" s="42"/>
      <c r="D44" s="43"/>
    </row>
    <row r="45" spans="1:4" ht="15" customHeight="1">
      <c r="A45" s="44"/>
      <c r="B45" s="42">
        <v>22</v>
      </c>
      <c r="C45" s="42"/>
      <c r="D45" s="43" t="s">
        <v>83</v>
      </c>
    </row>
    <row r="46" spans="1:4" ht="15" customHeight="1">
      <c r="A46" s="44"/>
      <c r="B46" s="42"/>
      <c r="C46" s="42"/>
      <c r="D46" s="43"/>
    </row>
    <row r="47" spans="1:4" ht="15" customHeight="1">
      <c r="A47" s="44"/>
      <c r="B47" s="42">
        <v>23</v>
      </c>
      <c r="C47" s="42"/>
      <c r="D47" s="43" t="s">
        <v>84</v>
      </c>
    </row>
    <row r="48" spans="1:4" ht="15" customHeight="1" thickBot="1">
      <c r="A48" s="45"/>
      <c r="B48" s="46"/>
      <c r="C48" s="46"/>
      <c r="D48" s="47"/>
    </row>
  </sheetData>
  <mergeCells count="1">
    <mergeCell ref="A1:D1"/>
  </mergeCells>
  <printOptions horizontalCentered="1" verticalCentered="1"/>
  <pageMargins left="0.33" right="0.3" top="0.38" bottom="0.6" header="0.23" footer="0.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David Clark</cp:lastModifiedBy>
  <cp:lastPrinted>2003-03-03T15:20:35Z</cp:lastPrinted>
  <dcterms:created xsi:type="dcterms:W3CDTF">2003-03-02T10:49:35Z</dcterms:created>
  <dcterms:modified xsi:type="dcterms:W3CDTF">2003-03-03T15:44:56Z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-1046294853</vt:i4>
  </property>
  <property fmtid="{D5CDD505-2E9C-101B-9397-08002B2CF9AE}" pid="4" name="_EmailSubje">
    <vt:lpwstr/>
  </property>
  <property fmtid="{D5CDD505-2E9C-101B-9397-08002B2CF9AE}" pid="5" name="_AuthorEma">
    <vt:lpwstr>clarkd@omantel.net.om</vt:lpwstr>
  </property>
  <property fmtid="{D5CDD505-2E9C-101B-9397-08002B2CF9AE}" pid="6" name="_AuthorEmailDisplayNa">
    <vt:lpwstr>Dave Clark</vt:lpwstr>
  </property>
</Properties>
</file>