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35" windowHeight="8715" tabRatio="909" activeTab="0"/>
  </bookViews>
  <sheets>
    <sheet name="Final Overall Results" sheetId="1" r:id="rId1"/>
    <sheet name="Sept" sheetId="2" r:id="rId2"/>
    <sheet name="Aug" sheetId="3" r:id="rId3"/>
    <sheet name="July" sheetId="4" r:id="rId4"/>
    <sheet name="June" sheetId="5" r:id="rId5"/>
    <sheet name="May" sheetId="6" r:id="rId6"/>
    <sheet name="April" sheetId="7" r:id="rId7"/>
    <sheet name="Feb" sheetId="8" r:id="rId8"/>
    <sheet name="Jan" sheetId="9" r:id="rId9"/>
    <sheet name="Dec" sheetId="10" r:id="rId10"/>
    <sheet name="Nov" sheetId="11" r:id="rId11"/>
    <sheet name="Oct" sheetId="12" r:id="rId12"/>
    <sheet name="Boat Allocation and OOD Duty" sheetId="13" r:id="rId13"/>
  </sheets>
  <definedNames/>
  <calcPr fullCalcOnLoad="1"/>
</workbook>
</file>

<file path=xl/sharedStrings.xml><?xml version="1.0" encoding="utf-8"?>
<sst xmlns="http://schemas.openxmlformats.org/spreadsheetml/2006/main" count="950" uniqueCount="368">
  <si>
    <t>Race</t>
  </si>
  <si>
    <t>Date</t>
  </si>
  <si>
    <t>Notes</t>
  </si>
  <si>
    <t>Race 1</t>
  </si>
  <si>
    <t>Race 2</t>
  </si>
  <si>
    <t>Race 3</t>
  </si>
  <si>
    <t>Team</t>
  </si>
  <si>
    <t>Actual Time</t>
  </si>
  <si>
    <t>Place</t>
  </si>
  <si>
    <t>Points</t>
  </si>
  <si>
    <t>Giants</t>
  </si>
  <si>
    <t>Green Machine</t>
  </si>
  <si>
    <t>NCL 1</t>
  </si>
  <si>
    <t>Sharkies</t>
  </si>
  <si>
    <t>Wildcats</t>
  </si>
  <si>
    <t>Boat allocation</t>
  </si>
  <si>
    <t>OOD Rota</t>
  </si>
  <si>
    <t>H2</t>
  </si>
  <si>
    <t>Explorers 1</t>
  </si>
  <si>
    <t>x</t>
  </si>
  <si>
    <t>H4</t>
  </si>
  <si>
    <t>H6</t>
  </si>
  <si>
    <t>Wild Cats</t>
  </si>
  <si>
    <t>H5</t>
  </si>
  <si>
    <t>Private</t>
  </si>
  <si>
    <t>H3</t>
  </si>
  <si>
    <t>Norwegian Cruising Line 1</t>
  </si>
  <si>
    <t>H1</t>
  </si>
  <si>
    <t>Green Dayaks 1</t>
  </si>
  <si>
    <t>P7</t>
  </si>
  <si>
    <t>Explorers 2</t>
  </si>
  <si>
    <t>P8</t>
  </si>
  <si>
    <t>Norwegian Cruising Line 2</t>
  </si>
  <si>
    <t>Green Dayaks 2</t>
  </si>
  <si>
    <t>H7</t>
  </si>
  <si>
    <t>The Grumps</t>
  </si>
  <si>
    <t>Dayaks 2</t>
  </si>
  <si>
    <t>Interlopers</t>
  </si>
  <si>
    <t>Exploration 2</t>
  </si>
  <si>
    <t>P6</t>
  </si>
  <si>
    <t>HP</t>
  </si>
  <si>
    <t>Exploration 1</t>
  </si>
  <si>
    <t>Dayaks 1</t>
  </si>
  <si>
    <t>NCL 2</t>
  </si>
  <si>
    <t>DNF</t>
  </si>
  <si>
    <t>Corrected Time Seconds</t>
  </si>
  <si>
    <t xml:space="preserve">Note </t>
  </si>
  <si>
    <t>Scores highlighted in red font are subject to additional penalty points due to helm / crew rotation infringements</t>
  </si>
  <si>
    <t>31m 02s</t>
  </si>
  <si>
    <t>Total Penalty Points</t>
  </si>
  <si>
    <t>The Finish time limit of 15m or 25% of the first boats elapsed time are most of the DNF results</t>
  </si>
  <si>
    <t>Important note, You must start within 4 minutes of the start signal otherwise you will be ranked as a DNS</t>
  </si>
  <si>
    <t>Notice: the worst result to date has been scratched!</t>
  </si>
  <si>
    <t>Results</t>
  </si>
  <si>
    <t>TOTAL</t>
  </si>
  <si>
    <t>ADJ</t>
  </si>
  <si>
    <t>Overall Position</t>
  </si>
  <si>
    <t>O</t>
  </si>
  <si>
    <t>N</t>
  </si>
  <si>
    <t>D</t>
  </si>
  <si>
    <t>J</t>
  </si>
  <si>
    <t>F</t>
  </si>
  <si>
    <t>M</t>
  </si>
  <si>
    <t>A</t>
  </si>
  <si>
    <t>S</t>
  </si>
  <si>
    <t>WORST RESULT</t>
  </si>
  <si>
    <t>35m 38s</t>
  </si>
  <si>
    <t>DNS</t>
  </si>
  <si>
    <t>34m 54s</t>
  </si>
  <si>
    <t>30m 38s</t>
  </si>
  <si>
    <t>32m 20s</t>
  </si>
  <si>
    <t>34m 06s</t>
  </si>
  <si>
    <t>33m 49s</t>
  </si>
  <si>
    <t>35m 04s</t>
  </si>
  <si>
    <t>34m 16s</t>
  </si>
  <si>
    <t>43m 51s</t>
  </si>
  <si>
    <t>37m 34s</t>
  </si>
  <si>
    <t>43m 30s</t>
  </si>
  <si>
    <t>44m 18s</t>
  </si>
  <si>
    <t>43m 08s</t>
  </si>
  <si>
    <t>41m 49s</t>
  </si>
  <si>
    <t>45m 17s</t>
  </si>
  <si>
    <t>40m 51s</t>
  </si>
  <si>
    <t>44m 26s</t>
  </si>
  <si>
    <t xml:space="preserve">3rd November 2002 </t>
  </si>
  <si>
    <t>November Team Race</t>
  </si>
  <si>
    <t>32m 24</t>
  </si>
  <si>
    <t>34m 44s</t>
  </si>
  <si>
    <t>31m 49s</t>
  </si>
  <si>
    <t>34m 25s</t>
  </si>
  <si>
    <t>34m 53s</t>
  </si>
  <si>
    <t>34m 27s</t>
  </si>
  <si>
    <t>Wild Cats fielded the same helm / crew for all three races, hence the 8 penalty points</t>
  </si>
  <si>
    <t>DNC</t>
  </si>
  <si>
    <t>OOD Duty Wild Cats</t>
  </si>
  <si>
    <t>October Team Race</t>
  </si>
  <si>
    <t xml:space="preserve">11th October 2002 </t>
  </si>
  <si>
    <t xml:space="preserve">Green Machine where DSQ in race 3 for infringement of the 1 minute rule round the ends rule </t>
  </si>
  <si>
    <t>Exploration 1 Retired after hearing a Third party Protest in Race 1</t>
  </si>
  <si>
    <t>Important note, You must start wihtin 4 minutes of the start signal otherwise you will be ranked as a DNS</t>
  </si>
  <si>
    <t>41m 05s</t>
  </si>
  <si>
    <t>64m 41s</t>
  </si>
  <si>
    <t>18m 25s</t>
  </si>
  <si>
    <t>39m 09s</t>
  </si>
  <si>
    <t xml:space="preserve">66m 38s </t>
  </si>
  <si>
    <t>23m 57s</t>
  </si>
  <si>
    <t>41m 54s</t>
  </si>
  <si>
    <t>68m 42s</t>
  </si>
  <si>
    <t>19m 22s</t>
  </si>
  <si>
    <t xml:space="preserve">33m 35s </t>
  </si>
  <si>
    <t>68m 28s</t>
  </si>
  <si>
    <t>24m 59s</t>
  </si>
  <si>
    <t>37m 39s</t>
  </si>
  <si>
    <t>60m 14s</t>
  </si>
  <si>
    <t>DSQ</t>
  </si>
  <si>
    <t xml:space="preserve">36m 34s </t>
  </si>
  <si>
    <t>24m 02s</t>
  </si>
  <si>
    <t>41m 19s</t>
  </si>
  <si>
    <t>64m 21s</t>
  </si>
  <si>
    <t>28m 32s</t>
  </si>
  <si>
    <t>44m 06s</t>
  </si>
  <si>
    <t>25m 46s</t>
  </si>
  <si>
    <t>41m 47s</t>
  </si>
  <si>
    <t>28m 15s</t>
  </si>
  <si>
    <t>Retired</t>
  </si>
  <si>
    <t>65m 54s</t>
  </si>
  <si>
    <t>The Finish time limit of 15m or 25% of the first boats elapsed time are the DNF results</t>
  </si>
  <si>
    <t>February Team Race</t>
  </si>
  <si>
    <t xml:space="preserve">7th February 2003 </t>
  </si>
  <si>
    <t>36m:32s</t>
  </si>
  <si>
    <t>30m:47s</t>
  </si>
  <si>
    <t>56m:58s</t>
  </si>
  <si>
    <t>40m:20s</t>
  </si>
  <si>
    <t>32m:57s</t>
  </si>
  <si>
    <t>54m:49s</t>
  </si>
  <si>
    <t>39m:34s</t>
  </si>
  <si>
    <t>37m:41s</t>
  </si>
  <si>
    <t>60m:20s</t>
  </si>
  <si>
    <t>43m:47s</t>
  </si>
  <si>
    <t>37m:00s</t>
  </si>
  <si>
    <t>55m:10s</t>
  </si>
  <si>
    <t>45m:45s</t>
  </si>
  <si>
    <t>35m:47s</t>
  </si>
  <si>
    <t>62m:28s</t>
  </si>
  <si>
    <t>42m:20s</t>
  </si>
  <si>
    <t>38m:45s</t>
  </si>
  <si>
    <t>63m:55s</t>
  </si>
  <si>
    <t>45m:55s</t>
  </si>
  <si>
    <t>40m:15s</t>
  </si>
  <si>
    <t>62m:25s</t>
  </si>
  <si>
    <t>46m:46s</t>
  </si>
  <si>
    <t>39m:28s</t>
  </si>
  <si>
    <t>63m:27s</t>
  </si>
  <si>
    <t>47m:52s</t>
  </si>
  <si>
    <t>34m:23s</t>
  </si>
  <si>
    <t>61m:42s</t>
  </si>
  <si>
    <t>April Team Race</t>
  </si>
  <si>
    <t xml:space="preserve">4th April 2003 </t>
  </si>
  <si>
    <t>Note, for Race 3 the 25% time limit was applied based on the first boat's corrected time = 8195seconds</t>
  </si>
  <si>
    <t>44m:03s</t>
  </si>
  <si>
    <t>52m:41s</t>
  </si>
  <si>
    <t>86m:00s</t>
  </si>
  <si>
    <t>45m:42s</t>
  </si>
  <si>
    <t>54m:08s</t>
  </si>
  <si>
    <t>96s:16s</t>
  </si>
  <si>
    <t>47m:50s</t>
  </si>
  <si>
    <t>51m:35s</t>
  </si>
  <si>
    <t>107m:45s</t>
  </si>
  <si>
    <t>DNF (8215)</t>
  </si>
  <si>
    <t>56m:35s</t>
  </si>
  <si>
    <t>51m:19s</t>
  </si>
  <si>
    <t>57m:48s</t>
  </si>
  <si>
    <t>54m:00s</t>
  </si>
  <si>
    <t>49m:55s</t>
  </si>
  <si>
    <t>65m:54s</t>
  </si>
  <si>
    <t>61m:19s</t>
  </si>
  <si>
    <t>57m:17s</t>
  </si>
  <si>
    <t>108m:00s</t>
  </si>
  <si>
    <t>DNF (8234)</t>
  </si>
  <si>
    <t>56m:34s</t>
  </si>
  <si>
    <t>51m:02s</t>
  </si>
  <si>
    <t>58m:14s</t>
  </si>
  <si>
    <t>RTD</t>
  </si>
  <si>
    <t>66m:36s</t>
  </si>
  <si>
    <t>55m:59s</t>
  </si>
  <si>
    <t>May Team Race</t>
  </si>
  <si>
    <t>47m:53s</t>
  </si>
  <si>
    <t>38m:43s</t>
  </si>
  <si>
    <t>30m:00s</t>
  </si>
  <si>
    <t>56m:09s</t>
  </si>
  <si>
    <t>41m:08s</t>
  </si>
  <si>
    <t>28m:40s</t>
  </si>
  <si>
    <t>48m:50s</t>
  </si>
  <si>
    <t>26m:13s</t>
  </si>
  <si>
    <t>54m:24s</t>
  </si>
  <si>
    <t>48m:07s</t>
  </si>
  <si>
    <t>31m:36s</t>
  </si>
  <si>
    <t>57m:26s</t>
  </si>
  <si>
    <t>52m:09s</t>
  </si>
  <si>
    <t>30m:05s</t>
  </si>
  <si>
    <t>42m:58s</t>
  </si>
  <si>
    <t>31m:25s</t>
  </si>
  <si>
    <t>62m:45s</t>
  </si>
  <si>
    <t>26m:30s</t>
  </si>
  <si>
    <t>59m:45s</t>
  </si>
  <si>
    <t>29m:08s</t>
  </si>
  <si>
    <t>50m:22s</t>
  </si>
  <si>
    <t>32m:27s</t>
  </si>
  <si>
    <t>53m:30s</t>
  </si>
  <si>
    <t>33m:42s</t>
  </si>
  <si>
    <t>31m:06s</t>
  </si>
  <si>
    <t>June Team Race</t>
  </si>
  <si>
    <t>54m:46s</t>
  </si>
  <si>
    <t>52m:58s</t>
  </si>
  <si>
    <t>56m:41s</t>
  </si>
  <si>
    <t>50m:56</t>
  </si>
  <si>
    <t>55m:56s</t>
  </si>
  <si>
    <t>51m:05s</t>
  </si>
  <si>
    <t>62m:36s</t>
  </si>
  <si>
    <t>48m:14s</t>
  </si>
  <si>
    <t>57m:23s</t>
  </si>
  <si>
    <t>56m:16s</t>
  </si>
  <si>
    <t>62m:52s</t>
  </si>
  <si>
    <t>53m:58s</t>
  </si>
  <si>
    <t>58m:46s</t>
  </si>
  <si>
    <t>61m:24s</t>
  </si>
  <si>
    <t>61m:22s</t>
  </si>
  <si>
    <t>59m:00s</t>
  </si>
  <si>
    <t>64m:11s</t>
  </si>
  <si>
    <t>C</t>
  </si>
  <si>
    <t>E</t>
  </si>
  <si>
    <t>L</t>
  </si>
  <si>
    <t>December Team Race</t>
  </si>
  <si>
    <t xml:space="preserve">29th November 2002 </t>
  </si>
  <si>
    <t>49m 38s</t>
  </si>
  <si>
    <t>46m 17s</t>
  </si>
  <si>
    <t>45m 55s</t>
  </si>
  <si>
    <t>50m 54s</t>
  </si>
  <si>
    <t>47m 02</t>
  </si>
  <si>
    <t>47m 05s</t>
  </si>
  <si>
    <t>53m 26s</t>
  </si>
  <si>
    <t>47m 19s</t>
  </si>
  <si>
    <t>46m 37s</t>
  </si>
  <si>
    <t>51m 25s</t>
  </si>
  <si>
    <t>59m 03s</t>
  </si>
  <si>
    <t>53m 00s</t>
  </si>
  <si>
    <t>56m 06s</t>
  </si>
  <si>
    <t>52m 29s</t>
  </si>
  <si>
    <t>51m 40s</t>
  </si>
  <si>
    <t>62m 47s</t>
  </si>
  <si>
    <t>47m 48s</t>
  </si>
  <si>
    <t>53m 43s</t>
  </si>
  <si>
    <t>61m 21s</t>
  </si>
  <si>
    <t>49m 18s</t>
  </si>
  <si>
    <t>56m 55s</t>
  </si>
  <si>
    <t>50m 04s</t>
  </si>
  <si>
    <t>53m 09s</t>
  </si>
  <si>
    <t>53m 34s</t>
  </si>
  <si>
    <t>58m 37s</t>
  </si>
  <si>
    <t>50m 03s</t>
  </si>
  <si>
    <t>63m 33s</t>
  </si>
  <si>
    <t>51m 27s</t>
  </si>
  <si>
    <t>January Team Race</t>
  </si>
  <si>
    <t xml:space="preserve">10th January 2002 </t>
  </si>
  <si>
    <t>54m:23s</t>
  </si>
  <si>
    <t>35m:05s</t>
  </si>
  <si>
    <t>29m:34s</t>
  </si>
  <si>
    <t>56m:26s</t>
  </si>
  <si>
    <t>34m:15s</t>
  </si>
  <si>
    <t>29m:03</t>
  </si>
  <si>
    <t>60m:06s</t>
  </si>
  <si>
    <t>36m:54s</t>
  </si>
  <si>
    <t>32m:25s</t>
  </si>
  <si>
    <t>55m:17s</t>
  </si>
  <si>
    <t>39m:35s</t>
  </si>
  <si>
    <t>30m:58s</t>
  </si>
  <si>
    <t>61m:28s</t>
  </si>
  <si>
    <t>36m:39s</t>
  </si>
  <si>
    <t>29m:14</t>
  </si>
  <si>
    <t>55m:35s</t>
  </si>
  <si>
    <t>40m:02s</t>
  </si>
  <si>
    <t>32m:06s</t>
  </si>
  <si>
    <t>36m:27s</t>
  </si>
  <si>
    <t>38m:33s</t>
  </si>
  <si>
    <t>66m:39s</t>
  </si>
  <si>
    <t>37m:40s</t>
  </si>
  <si>
    <t>33m:59s</t>
  </si>
  <si>
    <t>59m:12s</t>
  </si>
  <si>
    <t>36m:47s</t>
  </si>
  <si>
    <t>34m:12s</t>
  </si>
  <si>
    <t>62m:55s</t>
  </si>
  <si>
    <t>37m:06s</t>
  </si>
  <si>
    <t>33m20s</t>
  </si>
  <si>
    <t>July Team Race</t>
  </si>
  <si>
    <t>51m:06s</t>
  </si>
  <si>
    <t>25m:49s</t>
  </si>
  <si>
    <t>31m:33s</t>
  </si>
  <si>
    <t>53m:38s</t>
  </si>
  <si>
    <t>27m:18s</t>
  </si>
  <si>
    <t>30m:31s</t>
  </si>
  <si>
    <t>56m:40s</t>
  </si>
  <si>
    <t>27m:08s</t>
  </si>
  <si>
    <t>31m:56s</t>
  </si>
  <si>
    <t>53m:29s</t>
  </si>
  <si>
    <t>27m:47s</t>
  </si>
  <si>
    <t>40m:08s</t>
  </si>
  <si>
    <t>60m:12s</t>
  </si>
  <si>
    <t>26m:45s</t>
  </si>
  <si>
    <t>33m:20s</t>
  </si>
  <si>
    <t>55m:55s</t>
  </si>
  <si>
    <t>28m:07s</t>
  </si>
  <si>
    <t>58m:16s</t>
  </si>
  <si>
    <t>28m:08s</t>
  </si>
  <si>
    <t>33m:16s</t>
  </si>
  <si>
    <t>61m:33s</t>
  </si>
  <si>
    <t>31m:13s</t>
  </si>
  <si>
    <t>32m:33s</t>
  </si>
  <si>
    <t>61m:21s</t>
  </si>
  <si>
    <t>32m:39s</t>
  </si>
  <si>
    <t>August Team Race</t>
  </si>
  <si>
    <t>36:40</t>
  </si>
  <si>
    <t>30:04</t>
  </si>
  <si>
    <t>34:30</t>
  </si>
  <si>
    <t>37:35</t>
  </si>
  <si>
    <t>30:15</t>
  </si>
  <si>
    <t>34:54</t>
  </si>
  <si>
    <t>35:46</t>
  </si>
  <si>
    <t>40:42</t>
  </si>
  <si>
    <t>40:46</t>
  </si>
  <si>
    <t>30:55</t>
  </si>
  <si>
    <t>47:56</t>
  </si>
  <si>
    <t>39:14</t>
  </si>
  <si>
    <t>33:41</t>
  </si>
  <si>
    <t>50:03</t>
  </si>
  <si>
    <t>40:12</t>
  </si>
  <si>
    <t>34:05</t>
  </si>
  <si>
    <t>51:17</t>
  </si>
  <si>
    <t>38:42</t>
  </si>
  <si>
    <t>34:14</t>
  </si>
  <si>
    <t>54:03</t>
  </si>
  <si>
    <t>39:30</t>
  </si>
  <si>
    <t>32:14</t>
  </si>
  <si>
    <t>46:35</t>
  </si>
  <si>
    <t>38:40</t>
  </si>
  <si>
    <t>36:00</t>
  </si>
  <si>
    <t>39:51</t>
  </si>
  <si>
    <t>39:00</t>
  </si>
  <si>
    <t>NCL</t>
  </si>
  <si>
    <t>Sept Team Race</t>
  </si>
  <si>
    <t>50:20</t>
  </si>
  <si>
    <t>58:09</t>
  </si>
  <si>
    <t>50:02</t>
  </si>
  <si>
    <t>64:24</t>
  </si>
  <si>
    <t>50:35.8</t>
  </si>
  <si>
    <t>61:11</t>
  </si>
  <si>
    <t>49:13</t>
  </si>
  <si>
    <t>65:41</t>
  </si>
  <si>
    <t>50:50</t>
  </si>
  <si>
    <t>55:23</t>
  </si>
  <si>
    <t>52:26</t>
  </si>
  <si>
    <t>65:10</t>
  </si>
  <si>
    <t>50:36</t>
  </si>
  <si>
    <t>72:14</t>
  </si>
  <si>
    <t>53:25</t>
  </si>
  <si>
    <t>69:06</t>
  </si>
  <si>
    <t>52:49</t>
  </si>
  <si>
    <t>58:45</t>
  </si>
  <si>
    <t>Final Results for 2002 - 2003  Team Racing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</si>
</sst>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20">
    <font>
      <sz val="10"/>
      <name val="Arial"/>
      <family val="0"/>
    </font>
    <font>
      <b/>
      <sz val="14"/>
      <name val="Arial"/>
      <family val="2"/>
    </font>
    <font>
      <b/>
      <sz val="18"/>
      <color indexed="10"/>
      <name val="Arial"/>
      <family val="2"/>
    </font>
    <font>
      <b/>
      <sz val="14"/>
      <color indexed="12"/>
      <name val="Arial"/>
      <family val="2"/>
    </font>
    <font>
      <sz val="10"/>
      <color indexed="9"/>
      <name val="Arial"/>
      <family val="2"/>
    </font>
    <font>
      <b/>
      <sz val="14"/>
      <color indexed="12"/>
      <name val="CG Times (WN)"/>
      <family val="0"/>
    </font>
    <font>
      <b/>
      <sz val="14"/>
      <name val="CG Times (WN)"/>
      <family val="0"/>
    </font>
    <font>
      <b/>
      <sz val="16"/>
      <color indexed="10"/>
      <name val="CG Times (WN)"/>
      <family val="0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b/>
      <sz val="18"/>
      <color indexed="8"/>
      <name val="Arial"/>
      <family val="2"/>
    </font>
    <font>
      <b/>
      <sz val="16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" fontId="6" fillId="0" borderId="14" xfId="0" applyNumberFormat="1" applyFont="1" applyBorder="1" applyAlignment="1">
      <alignment horizontal="center" vertical="center" wrapText="1"/>
    </xf>
    <xf numFmtId="17" fontId="6" fillId="0" borderId="14" xfId="0" applyNumberFormat="1" applyFont="1" applyFill="1" applyBorder="1" applyAlignment="1">
      <alignment horizontal="center" vertical="center" wrapText="1"/>
    </xf>
    <xf numFmtId="17" fontId="6" fillId="0" borderId="15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textRotation="45" wrapText="1"/>
    </xf>
    <xf numFmtId="0" fontId="10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6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6" fontId="0" fillId="0" borderId="0" xfId="0" applyNumberFormat="1" applyAlignment="1">
      <alignment/>
    </xf>
    <xf numFmtId="46" fontId="1" fillId="0" borderId="5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5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37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zoomScale="75" zoomScaleNormal="75" workbookViewId="0" topLeftCell="A1">
      <selection activeCell="K9" sqref="K9"/>
    </sheetView>
  </sheetViews>
  <sheetFormatPr defaultColWidth="9.140625" defaultRowHeight="12.75"/>
  <cols>
    <col min="1" max="1" width="18.421875" style="47" customWidth="1"/>
    <col min="2" max="14" width="10.28125" style="47" customWidth="1"/>
    <col min="15" max="15" width="10.8515625" style="47" customWidth="1"/>
    <col min="16" max="16" width="9.140625" style="47" customWidth="1"/>
    <col min="17" max="17" width="14.57421875" style="47" customWidth="1"/>
    <col min="18" max="16384" width="9.140625" style="47" customWidth="1"/>
  </cols>
  <sheetData>
    <row r="1" spans="1:17" ht="54" customHeight="1">
      <c r="A1" s="79" t="s">
        <v>52</v>
      </c>
      <c r="B1" s="79"/>
      <c r="C1" s="79"/>
      <c r="D1" s="79"/>
      <c r="E1" s="79"/>
      <c r="F1" s="80" t="s">
        <v>367</v>
      </c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31.5" customHeight="1">
      <c r="A2" s="81" t="s">
        <v>6</v>
      </c>
      <c r="B2" s="83" t="s">
        <v>53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 t="s">
        <v>54</v>
      </c>
      <c r="O2" s="84" t="s">
        <v>65</v>
      </c>
      <c r="P2" s="49" t="s">
        <v>55</v>
      </c>
      <c r="Q2" s="86" t="s">
        <v>56</v>
      </c>
    </row>
    <row r="3" spans="1:17" ht="15.75">
      <c r="A3" s="82"/>
      <c r="B3" s="50" t="s">
        <v>57</v>
      </c>
      <c r="C3" s="50" t="s">
        <v>58</v>
      </c>
      <c r="D3" s="51" t="s">
        <v>59</v>
      </c>
      <c r="E3" s="51" t="s">
        <v>60</v>
      </c>
      <c r="F3" s="51" t="s">
        <v>61</v>
      </c>
      <c r="G3" s="51" t="s">
        <v>62</v>
      </c>
      <c r="H3" s="51" t="s">
        <v>63</v>
      </c>
      <c r="I3" s="51" t="s">
        <v>62</v>
      </c>
      <c r="J3" s="51" t="s">
        <v>60</v>
      </c>
      <c r="K3" s="52" t="s">
        <v>60</v>
      </c>
      <c r="L3" s="52" t="s">
        <v>63</v>
      </c>
      <c r="M3" s="53" t="s">
        <v>64</v>
      </c>
      <c r="N3" s="85"/>
      <c r="O3" s="85"/>
      <c r="P3" s="50" t="s">
        <v>54</v>
      </c>
      <c r="Q3" s="87"/>
    </row>
    <row r="4" spans="1:17" ht="39" customHeight="1">
      <c r="A4" s="48" t="s">
        <v>11</v>
      </c>
      <c r="B4" s="60">
        <v>5</v>
      </c>
      <c r="C4" s="55">
        <v>5</v>
      </c>
      <c r="D4" s="46">
        <v>3</v>
      </c>
      <c r="E4" s="48">
        <v>1</v>
      </c>
      <c r="F4" s="46">
        <v>2</v>
      </c>
      <c r="G4" s="77" t="s">
        <v>229</v>
      </c>
      <c r="H4" s="48">
        <v>1</v>
      </c>
      <c r="I4" s="46">
        <v>3</v>
      </c>
      <c r="J4" s="46">
        <v>3</v>
      </c>
      <c r="K4" s="48">
        <v>1</v>
      </c>
      <c r="L4" s="48">
        <v>1</v>
      </c>
      <c r="M4" s="46">
        <v>2</v>
      </c>
      <c r="N4" s="46">
        <f aca="true" t="shared" si="0" ref="N4:N14">SUM(B4:M4)</f>
        <v>27</v>
      </c>
      <c r="O4" s="46">
        <f aca="true" t="shared" si="1" ref="O4:O14">MAX(B4:M4)</f>
        <v>5</v>
      </c>
      <c r="P4" s="46">
        <f aca="true" t="shared" si="2" ref="P4:P14">N4-O4</f>
        <v>22</v>
      </c>
      <c r="Q4" s="78">
        <v>1</v>
      </c>
    </row>
    <row r="5" spans="1:17" ht="39" customHeight="1">
      <c r="A5" s="48" t="s">
        <v>41</v>
      </c>
      <c r="B5" s="61">
        <v>11</v>
      </c>
      <c r="C5" s="48">
        <v>1</v>
      </c>
      <c r="D5" s="48">
        <v>1</v>
      </c>
      <c r="E5" s="76">
        <v>2</v>
      </c>
      <c r="F5" s="46">
        <v>4</v>
      </c>
      <c r="G5" s="77" t="s">
        <v>63</v>
      </c>
      <c r="H5" s="76">
        <v>2</v>
      </c>
      <c r="I5" s="48">
        <v>1</v>
      </c>
      <c r="J5" s="76">
        <v>2</v>
      </c>
      <c r="K5" s="46">
        <v>3</v>
      </c>
      <c r="L5" s="76">
        <v>2</v>
      </c>
      <c r="M5" s="46">
        <v>5</v>
      </c>
      <c r="N5" s="46">
        <f t="shared" si="0"/>
        <v>34</v>
      </c>
      <c r="O5" s="46">
        <f t="shared" si="1"/>
        <v>11</v>
      </c>
      <c r="P5" s="46">
        <f t="shared" si="2"/>
        <v>23</v>
      </c>
      <c r="Q5" s="78">
        <v>2</v>
      </c>
    </row>
    <row r="6" spans="1:17" ht="39" customHeight="1">
      <c r="A6" s="48" t="s">
        <v>42</v>
      </c>
      <c r="B6" s="57">
        <v>4</v>
      </c>
      <c r="C6" s="55">
        <v>4</v>
      </c>
      <c r="D6" s="76">
        <v>2</v>
      </c>
      <c r="E6" s="60">
        <v>7</v>
      </c>
      <c r="F6" s="48">
        <v>1</v>
      </c>
      <c r="G6" s="77" t="s">
        <v>58</v>
      </c>
      <c r="H6" s="46">
        <v>3</v>
      </c>
      <c r="I6" s="76">
        <v>2</v>
      </c>
      <c r="J6" s="48">
        <v>1</v>
      </c>
      <c r="K6" s="76">
        <v>2</v>
      </c>
      <c r="L6" s="46">
        <v>3</v>
      </c>
      <c r="M6" s="48">
        <v>1</v>
      </c>
      <c r="N6" s="46">
        <f t="shared" si="0"/>
        <v>30</v>
      </c>
      <c r="O6" s="46">
        <f t="shared" si="1"/>
        <v>7</v>
      </c>
      <c r="P6" s="46">
        <f t="shared" si="2"/>
        <v>23</v>
      </c>
      <c r="Q6" s="78">
        <v>3</v>
      </c>
    </row>
    <row r="7" spans="1:17" ht="39" customHeight="1">
      <c r="A7" s="48" t="s">
        <v>37</v>
      </c>
      <c r="B7" s="60">
        <v>9</v>
      </c>
      <c r="C7" s="55">
        <v>6</v>
      </c>
      <c r="D7" s="46">
        <v>5</v>
      </c>
      <c r="E7" s="46">
        <v>4</v>
      </c>
      <c r="F7" s="46">
        <v>3</v>
      </c>
      <c r="G7" s="77" t="s">
        <v>229</v>
      </c>
      <c r="H7" s="46">
        <v>5</v>
      </c>
      <c r="I7" s="46">
        <v>5</v>
      </c>
      <c r="J7" s="46">
        <v>6</v>
      </c>
      <c r="K7" s="46">
        <v>6</v>
      </c>
      <c r="L7" s="46">
        <v>4</v>
      </c>
      <c r="M7" s="46">
        <v>3</v>
      </c>
      <c r="N7" s="46">
        <f t="shared" si="0"/>
        <v>56</v>
      </c>
      <c r="O7" s="46">
        <f t="shared" si="1"/>
        <v>9</v>
      </c>
      <c r="P7" s="46">
        <f t="shared" si="2"/>
        <v>47</v>
      </c>
      <c r="Q7" s="78">
        <v>4</v>
      </c>
    </row>
    <row r="8" spans="1:17" ht="39" customHeight="1">
      <c r="A8" s="48" t="s">
        <v>10</v>
      </c>
      <c r="B8" s="56">
        <v>1</v>
      </c>
      <c r="C8" s="55">
        <v>3</v>
      </c>
      <c r="D8" s="46">
        <v>6</v>
      </c>
      <c r="E8" s="46">
        <v>6</v>
      </c>
      <c r="F8" s="60">
        <v>14</v>
      </c>
      <c r="G8" s="77" t="s">
        <v>231</v>
      </c>
      <c r="H8" s="46">
        <v>4</v>
      </c>
      <c r="I8" s="46">
        <v>7</v>
      </c>
      <c r="J8" s="46">
        <v>4</v>
      </c>
      <c r="K8" s="46">
        <v>5</v>
      </c>
      <c r="L8" s="46">
        <v>8</v>
      </c>
      <c r="M8" s="46">
        <v>8</v>
      </c>
      <c r="N8" s="46">
        <f>SUM(B8:M8)</f>
        <v>66</v>
      </c>
      <c r="O8" s="46">
        <f>MAX(B8:M8)</f>
        <v>14</v>
      </c>
      <c r="P8" s="46">
        <f>N8-O8</f>
        <v>52</v>
      </c>
      <c r="Q8" s="48">
        <v>5</v>
      </c>
    </row>
    <row r="9" spans="1:17" ht="39" customHeight="1">
      <c r="A9" s="48" t="s">
        <v>36</v>
      </c>
      <c r="B9" s="57">
        <v>3</v>
      </c>
      <c r="C9" s="55">
        <v>2</v>
      </c>
      <c r="D9" s="46">
        <v>7</v>
      </c>
      <c r="E9" s="60">
        <v>14</v>
      </c>
      <c r="F9" s="46">
        <v>9</v>
      </c>
      <c r="G9" s="77" t="s">
        <v>230</v>
      </c>
      <c r="H9" s="46">
        <v>7</v>
      </c>
      <c r="I9" s="46">
        <v>4</v>
      </c>
      <c r="J9" s="46">
        <v>9</v>
      </c>
      <c r="K9" s="46">
        <v>4</v>
      </c>
      <c r="L9" s="46">
        <v>5</v>
      </c>
      <c r="M9" s="46">
        <v>4</v>
      </c>
      <c r="N9" s="46">
        <f>SUM(B9:M9)</f>
        <v>68</v>
      </c>
      <c r="O9" s="46">
        <f>MAX(B9:M9)</f>
        <v>14</v>
      </c>
      <c r="P9" s="46">
        <f>N9-O9</f>
        <v>54</v>
      </c>
      <c r="Q9" s="48">
        <v>6</v>
      </c>
    </row>
    <row r="10" spans="1:17" ht="39" customHeight="1">
      <c r="A10" s="48" t="s">
        <v>12</v>
      </c>
      <c r="B10" s="57">
        <v>7</v>
      </c>
      <c r="C10" s="61">
        <v>14</v>
      </c>
      <c r="D10" s="76">
        <v>4</v>
      </c>
      <c r="E10" s="46">
        <v>5</v>
      </c>
      <c r="F10" s="46">
        <v>5</v>
      </c>
      <c r="G10" s="77" t="s">
        <v>231</v>
      </c>
      <c r="H10" s="46">
        <v>9</v>
      </c>
      <c r="I10" s="46">
        <v>11</v>
      </c>
      <c r="J10" s="46">
        <v>7</v>
      </c>
      <c r="K10" s="46">
        <v>9</v>
      </c>
      <c r="L10" s="46">
        <v>6</v>
      </c>
      <c r="M10" s="46">
        <v>9</v>
      </c>
      <c r="N10" s="46">
        <f t="shared" si="0"/>
        <v>86</v>
      </c>
      <c r="O10" s="46">
        <f t="shared" si="1"/>
        <v>14</v>
      </c>
      <c r="P10" s="46">
        <f t="shared" si="2"/>
        <v>72</v>
      </c>
      <c r="Q10" s="78">
        <v>7</v>
      </c>
    </row>
    <row r="11" spans="1:17" ht="39" customHeight="1">
      <c r="A11" s="48" t="s">
        <v>22</v>
      </c>
      <c r="B11" s="76">
        <v>6</v>
      </c>
      <c r="C11" s="55">
        <v>7</v>
      </c>
      <c r="D11" s="60">
        <v>10</v>
      </c>
      <c r="E11" s="46">
        <v>9</v>
      </c>
      <c r="F11" s="46">
        <v>8</v>
      </c>
      <c r="G11" s="77" t="s">
        <v>230</v>
      </c>
      <c r="H11" s="46">
        <v>6</v>
      </c>
      <c r="I11" s="46">
        <v>6</v>
      </c>
      <c r="J11" s="46">
        <v>8</v>
      </c>
      <c r="K11" s="46">
        <v>8</v>
      </c>
      <c r="L11" s="46">
        <v>7</v>
      </c>
      <c r="M11" s="46">
        <v>7</v>
      </c>
      <c r="N11" s="46">
        <f t="shared" si="0"/>
        <v>82</v>
      </c>
      <c r="O11" s="46">
        <f t="shared" si="1"/>
        <v>10</v>
      </c>
      <c r="P11" s="46">
        <f t="shared" si="2"/>
        <v>72</v>
      </c>
      <c r="Q11" s="78">
        <v>8</v>
      </c>
    </row>
    <row r="12" spans="1:17" ht="39" customHeight="1">
      <c r="A12" s="48" t="s">
        <v>13</v>
      </c>
      <c r="B12" s="61">
        <v>10</v>
      </c>
      <c r="C12" s="55">
        <v>8</v>
      </c>
      <c r="D12" s="46">
        <v>9</v>
      </c>
      <c r="E12" s="46">
        <v>10</v>
      </c>
      <c r="F12" s="46">
        <v>6</v>
      </c>
      <c r="G12" s="77" t="s">
        <v>59</v>
      </c>
      <c r="H12" s="46">
        <v>8</v>
      </c>
      <c r="I12" s="46">
        <v>8</v>
      </c>
      <c r="J12" s="46">
        <v>5</v>
      </c>
      <c r="K12" s="54">
        <v>7</v>
      </c>
      <c r="L12" s="46">
        <v>9</v>
      </c>
      <c r="M12" s="46">
        <v>4</v>
      </c>
      <c r="N12" s="46">
        <f t="shared" si="0"/>
        <v>84</v>
      </c>
      <c r="O12" s="46">
        <f t="shared" si="1"/>
        <v>10</v>
      </c>
      <c r="P12" s="46">
        <f t="shared" si="2"/>
        <v>74</v>
      </c>
      <c r="Q12" s="78">
        <v>9</v>
      </c>
    </row>
    <row r="13" spans="1:17" ht="39" customHeight="1">
      <c r="A13" s="48" t="s">
        <v>38</v>
      </c>
      <c r="B13" s="57">
        <v>2</v>
      </c>
      <c r="C13" s="55">
        <v>9</v>
      </c>
      <c r="D13" s="46">
        <v>8</v>
      </c>
      <c r="E13" s="46">
        <v>3</v>
      </c>
      <c r="F13" s="46">
        <v>10</v>
      </c>
      <c r="G13" s="77"/>
      <c r="H13" s="46">
        <v>11</v>
      </c>
      <c r="I13" s="46">
        <v>10</v>
      </c>
      <c r="J13" s="46">
        <v>10</v>
      </c>
      <c r="K13" s="60">
        <v>14</v>
      </c>
      <c r="L13" s="46">
        <v>14</v>
      </c>
      <c r="M13" s="46">
        <v>11</v>
      </c>
      <c r="N13" s="46">
        <f t="shared" si="0"/>
        <v>102</v>
      </c>
      <c r="O13" s="46">
        <f t="shared" si="1"/>
        <v>14</v>
      </c>
      <c r="P13" s="46">
        <f t="shared" si="2"/>
        <v>88</v>
      </c>
      <c r="Q13" s="78">
        <v>10</v>
      </c>
    </row>
    <row r="14" spans="1:17" ht="39" customHeight="1">
      <c r="A14" s="48" t="s">
        <v>43</v>
      </c>
      <c r="B14" s="54">
        <v>8</v>
      </c>
      <c r="C14" s="61">
        <v>14</v>
      </c>
      <c r="D14" s="46">
        <v>11</v>
      </c>
      <c r="E14" s="46">
        <v>8</v>
      </c>
      <c r="F14" s="46">
        <v>7</v>
      </c>
      <c r="G14" s="77"/>
      <c r="H14" s="46">
        <v>10</v>
      </c>
      <c r="I14" s="46">
        <v>9</v>
      </c>
      <c r="J14" s="46">
        <v>14</v>
      </c>
      <c r="K14" s="46">
        <v>14</v>
      </c>
      <c r="L14" s="54">
        <v>10</v>
      </c>
      <c r="M14" s="46">
        <v>10</v>
      </c>
      <c r="N14" s="46">
        <f t="shared" si="0"/>
        <v>115</v>
      </c>
      <c r="O14" s="46">
        <f t="shared" si="1"/>
        <v>14</v>
      </c>
      <c r="P14" s="46">
        <f t="shared" si="2"/>
        <v>101</v>
      </c>
      <c r="Q14" s="78">
        <v>11</v>
      </c>
    </row>
    <row r="15" spans="1:17" ht="9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17" ht="62.25" customHeight="1">
      <c r="A16" s="59" t="s">
        <v>94</v>
      </c>
      <c r="B16" s="59" t="s">
        <v>10</v>
      </c>
      <c r="C16" s="59" t="s">
        <v>11</v>
      </c>
      <c r="D16" s="59" t="s">
        <v>12</v>
      </c>
      <c r="E16" s="59" t="s">
        <v>42</v>
      </c>
      <c r="F16" s="59" t="s">
        <v>38</v>
      </c>
      <c r="G16" s="59" t="s">
        <v>43</v>
      </c>
      <c r="H16" s="59" t="s">
        <v>36</v>
      </c>
      <c r="I16" s="59" t="s">
        <v>37</v>
      </c>
      <c r="J16" s="59" t="s">
        <v>41</v>
      </c>
      <c r="K16" s="59" t="s">
        <v>347</v>
      </c>
      <c r="L16" s="59" t="s">
        <v>22</v>
      </c>
      <c r="M16" s="58"/>
      <c r="O16" s="58"/>
      <c r="P16" s="58"/>
      <c r="Q16" s="58"/>
    </row>
  </sheetData>
  <sheetProtection/>
  <protectedRanges>
    <protectedRange sqref="G2:H3" name="Range2_1_1"/>
    <protectedRange sqref="C2:D6" name="Range 1_1_1_1"/>
    <protectedRange sqref="C1:D1" name="Range 1_1_1_1_1"/>
  </protectedRanges>
  <mergeCells count="7">
    <mergeCell ref="A1:E1"/>
    <mergeCell ref="F1:Q1"/>
    <mergeCell ref="A2:A3"/>
    <mergeCell ref="B2:M2"/>
    <mergeCell ref="N2:N3"/>
    <mergeCell ref="O2:O3"/>
    <mergeCell ref="Q2:Q3"/>
  </mergeCells>
  <printOptions horizontalCentered="1" verticalCentered="1"/>
  <pageMargins left="0.35433070866141736" right="0.49" top="0.71" bottom="0.39" header="0.25" footer="0.2"/>
  <pageSetup fitToHeight="1" fitToWidth="1" horizontalDpi="300" verticalDpi="300" orientation="landscape" paperSize="9" scale="75" r:id="rId1"/>
  <headerFooter alignWithMargins="0">
    <oddHeader>&amp;C&amp;"Arial,Bold Italic"&amp;36 2002 - 2003 Catamaran Team Racing Results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="75" zoomScaleNormal="75" workbookViewId="0" topLeftCell="A1">
      <selection activeCell="A1" sqref="A1:B1"/>
    </sheetView>
  </sheetViews>
  <sheetFormatPr defaultColWidth="9.140625" defaultRowHeight="12.75"/>
  <cols>
    <col min="1" max="1" width="5.28125" style="0" customWidth="1"/>
    <col min="2" max="2" width="18.28125" style="0" customWidth="1"/>
    <col min="3" max="3" width="12.140625" style="0" customWidth="1"/>
    <col min="4" max="5" width="14.421875" style="0" customWidth="1"/>
    <col min="6" max="6" width="12.140625" style="0" customWidth="1"/>
    <col min="7" max="8" width="14.421875" style="0" customWidth="1"/>
    <col min="9" max="9" width="12.140625" style="0" customWidth="1"/>
    <col min="10" max="11" width="14.421875" style="0" customWidth="1"/>
    <col min="12" max="12" width="3.7109375" style="0" customWidth="1"/>
    <col min="13" max="13" width="10.8515625" style="0" customWidth="1"/>
    <col min="14" max="14" width="3.57421875" style="0" customWidth="1"/>
    <col min="15" max="15" width="9.57421875" style="0" customWidth="1"/>
    <col min="16" max="16" width="3.140625" style="0" customWidth="1"/>
    <col min="17" max="17" width="13.421875" style="0" customWidth="1"/>
  </cols>
  <sheetData>
    <row r="1" spans="1:17" ht="15.75" customHeight="1">
      <c r="A1" s="102" t="s">
        <v>0</v>
      </c>
      <c r="B1" s="103"/>
      <c r="C1" s="103" t="s">
        <v>1</v>
      </c>
      <c r="D1" s="103"/>
      <c r="E1" s="1"/>
      <c r="F1" s="104" t="s">
        <v>2</v>
      </c>
      <c r="G1" s="88" t="s">
        <v>126</v>
      </c>
      <c r="H1" s="89"/>
      <c r="I1" s="89"/>
      <c r="J1" s="89"/>
      <c r="K1" s="89"/>
      <c r="L1" s="89"/>
      <c r="M1" s="89"/>
      <c r="N1" s="89"/>
      <c r="O1" s="89"/>
      <c r="P1" s="89"/>
      <c r="Q1" s="90"/>
    </row>
    <row r="2" spans="1:17" ht="15.75" customHeight="1">
      <c r="A2" s="91" t="s">
        <v>232</v>
      </c>
      <c r="B2" s="92"/>
      <c r="C2" s="98" t="s">
        <v>233</v>
      </c>
      <c r="D2" s="98"/>
      <c r="E2" s="3"/>
      <c r="F2" s="105"/>
      <c r="G2" s="99" t="s">
        <v>51</v>
      </c>
      <c r="H2" s="99"/>
      <c r="I2" s="99"/>
      <c r="J2" s="99"/>
      <c r="K2" s="99"/>
      <c r="L2" s="99"/>
      <c r="M2" s="99"/>
      <c r="N2" s="99"/>
      <c r="O2" s="99"/>
      <c r="P2" s="99"/>
      <c r="Q2" s="100"/>
    </row>
    <row r="3" spans="1:17" ht="15.75" customHeight="1">
      <c r="A3" s="93"/>
      <c r="B3" s="94"/>
      <c r="C3" s="98"/>
      <c r="D3" s="98"/>
      <c r="E3" s="3"/>
      <c r="F3" s="105"/>
      <c r="G3" s="99"/>
      <c r="H3" s="99"/>
      <c r="I3" s="99"/>
      <c r="J3" s="99"/>
      <c r="K3" s="99"/>
      <c r="L3" s="99"/>
      <c r="M3" s="99"/>
      <c r="N3" s="99"/>
      <c r="O3" s="99"/>
      <c r="P3" s="99"/>
      <c r="Q3" s="100"/>
    </row>
    <row r="4" spans="1:17" ht="15.75" customHeight="1">
      <c r="A4" s="95"/>
      <c r="B4" s="96"/>
      <c r="C4" s="98"/>
      <c r="D4" s="98"/>
      <c r="E4" s="5"/>
      <c r="F4" s="106"/>
      <c r="G4" s="99"/>
      <c r="H4" s="99"/>
      <c r="I4" s="99"/>
      <c r="J4" s="99"/>
      <c r="K4" s="99"/>
      <c r="L4" s="99"/>
      <c r="M4" s="99"/>
      <c r="N4" s="99"/>
      <c r="O4" s="99"/>
      <c r="P4" s="99"/>
      <c r="Q4" s="100"/>
    </row>
    <row r="5" spans="1:17" ht="9.75" customHeight="1">
      <c r="A5" s="7"/>
      <c r="B5" s="8"/>
      <c r="C5" s="4"/>
      <c r="D5" s="4"/>
      <c r="E5" s="4"/>
      <c r="F5" s="4"/>
      <c r="G5" s="9"/>
      <c r="H5" s="9"/>
      <c r="I5" s="4"/>
      <c r="J5" s="4"/>
      <c r="K5" s="4"/>
      <c r="L5" s="4"/>
      <c r="M5" s="4"/>
      <c r="N5" s="4"/>
      <c r="O5" s="4"/>
      <c r="P5" s="4"/>
      <c r="Q5" s="10"/>
    </row>
    <row r="6" spans="1:17" ht="23.25">
      <c r="A6" s="11"/>
      <c r="B6" s="8"/>
      <c r="C6" s="98" t="s">
        <v>3</v>
      </c>
      <c r="D6" s="98"/>
      <c r="E6" s="98"/>
      <c r="F6" s="98" t="s">
        <v>4</v>
      </c>
      <c r="G6" s="98"/>
      <c r="H6" s="98"/>
      <c r="I6" s="98" t="s">
        <v>5</v>
      </c>
      <c r="J6" s="98"/>
      <c r="K6" s="98"/>
      <c r="L6" s="4"/>
      <c r="M6" s="4"/>
      <c r="N6" s="12"/>
      <c r="O6" s="13"/>
      <c r="P6" s="13"/>
      <c r="Q6" s="14"/>
    </row>
    <row r="7" spans="1:17" ht="63.75" customHeight="1">
      <c r="A7" s="69" t="s">
        <v>6</v>
      </c>
      <c r="B7" s="101"/>
      <c r="C7" s="2" t="s">
        <v>7</v>
      </c>
      <c r="D7" s="2" t="s">
        <v>45</v>
      </c>
      <c r="E7" s="2" t="s">
        <v>9</v>
      </c>
      <c r="F7" s="2" t="s">
        <v>7</v>
      </c>
      <c r="G7" s="2" t="s">
        <v>45</v>
      </c>
      <c r="H7" s="2" t="s">
        <v>9</v>
      </c>
      <c r="I7" s="2" t="s">
        <v>7</v>
      </c>
      <c r="J7" s="2" t="s">
        <v>45</v>
      </c>
      <c r="K7" s="2" t="s">
        <v>9</v>
      </c>
      <c r="L7" s="4"/>
      <c r="M7" s="2" t="s">
        <v>49</v>
      </c>
      <c r="N7" s="12"/>
      <c r="O7" s="2" t="s">
        <v>9</v>
      </c>
      <c r="P7" s="4"/>
      <c r="Q7" s="16" t="s">
        <v>8</v>
      </c>
    </row>
    <row r="8" spans="1:17" ht="37.5" customHeight="1">
      <c r="A8" s="15" t="s">
        <v>17</v>
      </c>
      <c r="B8" s="2" t="s">
        <v>41</v>
      </c>
      <c r="C8" s="6" t="s">
        <v>234</v>
      </c>
      <c r="D8" s="6">
        <v>3784</v>
      </c>
      <c r="E8" s="6">
        <v>1</v>
      </c>
      <c r="F8" s="6" t="s">
        <v>235</v>
      </c>
      <c r="G8" s="6">
        <v>3529</v>
      </c>
      <c r="H8" s="2">
        <v>1</v>
      </c>
      <c r="I8" s="6" t="s">
        <v>236</v>
      </c>
      <c r="J8" s="6">
        <v>3501</v>
      </c>
      <c r="K8" s="2">
        <v>1</v>
      </c>
      <c r="L8" s="4"/>
      <c r="M8" s="41"/>
      <c r="N8" s="4"/>
      <c r="O8" s="6">
        <f aca="true" t="shared" si="0" ref="O8:O18">SUM(E8+H8+K8+M8)</f>
        <v>3</v>
      </c>
      <c r="P8" s="17"/>
      <c r="Q8" s="44">
        <v>1</v>
      </c>
    </row>
    <row r="9" spans="1:17" ht="37.5" customHeight="1">
      <c r="A9" s="15" t="s">
        <v>27</v>
      </c>
      <c r="B9" s="2" t="s">
        <v>42</v>
      </c>
      <c r="C9" s="2" t="s">
        <v>237</v>
      </c>
      <c r="D9" s="2">
        <v>3881</v>
      </c>
      <c r="E9" s="2">
        <v>2</v>
      </c>
      <c r="F9" s="2" t="s">
        <v>238</v>
      </c>
      <c r="G9" s="2">
        <v>3586</v>
      </c>
      <c r="H9" s="2">
        <v>2</v>
      </c>
      <c r="I9" s="2" t="s">
        <v>239</v>
      </c>
      <c r="J9" s="2">
        <v>3590</v>
      </c>
      <c r="K9" s="2">
        <v>3</v>
      </c>
      <c r="L9" s="4"/>
      <c r="M9" s="41"/>
      <c r="N9" s="4"/>
      <c r="O9" s="6">
        <f t="shared" si="0"/>
        <v>7</v>
      </c>
      <c r="P9" s="17"/>
      <c r="Q9" s="45">
        <v>2</v>
      </c>
    </row>
    <row r="10" spans="1:17" ht="37.5" customHeight="1">
      <c r="A10" s="15" t="s">
        <v>40</v>
      </c>
      <c r="B10" s="2" t="s">
        <v>11</v>
      </c>
      <c r="C10" s="2" t="s">
        <v>240</v>
      </c>
      <c r="D10" s="2">
        <v>4074</v>
      </c>
      <c r="E10" s="2">
        <v>5</v>
      </c>
      <c r="F10" s="2" t="s">
        <v>241</v>
      </c>
      <c r="G10" s="2">
        <v>3607</v>
      </c>
      <c r="H10" s="2">
        <v>3</v>
      </c>
      <c r="I10" s="2" t="s">
        <v>242</v>
      </c>
      <c r="J10" s="2">
        <v>3554</v>
      </c>
      <c r="K10" s="2">
        <v>2</v>
      </c>
      <c r="L10" s="4"/>
      <c r="M10" s="41"/>
      <c r="N10" s="4"/>
      <c r="O10" s="6">
        <f t="shared" si="0"/>
        <v>10</v>
      </c>
      <c r="P10" s="17"/>
      <c r="Q10" s="45">
        <v>3</v>
      </c>
    </row>
    <row r="11" spans="1:17" ht="37.5" customHeight="1">
      <c r="A11" s="15" t="s">
        <v>25</v>
      </c>
      <c r="B11" s="2" t="s">
        <v>12</v>
      </c>
      <c r="C11" s="2" t="s">
        <v>243</v>
      </c>
      <c r="D11" s="2">
        <v>3920</v>
      </c>
      <c r="E11" s="2">
        <v>3</v>
      </c>
      <c r="F11" s="2" t="s">
        <v>244</v>
      </c>
      <c r="G11" s="2">
        <v>4502</v>
      </c>
      <c r="H11" s="2">
        <v>11</v>
      </c>
      <c r="I11" s="2" t="s">
        <v>245</v>
      </c>
      <c r="J11" s="2">
        <v>4041</v>
      </c>
      <c r="K11" s="2">
        <v>5</v>
      </c>
      <c r="L11" s="4"/>
      <c r="M11" s="41"/>
      <c r="N11" s="4"/>
      <c r="O11" s="6">
        <f t="shared" si="0"/>
        <v>19</v>
      </c>
      <c r="P11" s="17"/>
      <c r="Q11" s="45">
        <v>4</v>
      </c>
    </row>
    <row r="12" spans="1:17" ht="37.5" customHeight="1">
      <c r="A12" s="15" t="s">
        <v>34</v>
      </c>
      <c r="B12" s="2" t="s">
        <v>37</v>
      </c>
      <c r="C12" s="2" t="s">
        <v>246</v>
      </c>
      <c r="D12" s="2">
        <v>4277</v>
      </c>
      <c r="E12" s="2">
        <v>7</v>
      </c>
      <c r="F12" s="2" t="s">
        <v>247</v>
      </c>
      <c r="G12" s="2">
        <v>4001</v>
      </c>
      <c r="H12" s="2">
        <v>9</v>
      </c>
      <c r="I12" s="2" t="s">
        <v>248</v>
      </c>
      <c r="J12" s="2">
        <v>3939</v>
      </c>
      <c r="K12" s="2">
        <v>4</v>
      </c>
      <c r="L12" s="4"/>
      <c r="M12" s="41"/>
      <c r="N12" s="4"/>
      <c r="O12" s="6">
        <f t="shared" si="0"/>
        <v>20</v>
      </c>
      <c r="P12" s="17"/>
      <c r="Q12" s="45">
        <v>5</v>
      </c>
    </row>
    <row r="13" spans="1:17" ht="37.5" customHeight="1">
      <c r="A13" s="15" t="s">
        <v>23</v>
      </c>
      <c r="B13" s="2" t="s">
        <v>10</v>
      </c>
      <c r="C13" s="2" t="s">
        <v>249</v>
      </c>
      <c r="D13" s="2">
        <v>4787</v>
      </c>
      <c r="E13" s="2">
        <v>11</v>
      </c>
      <c r="F13" s="2" t="s">
        <v>250</v>
      </c>
      <c r="G13" s="2">
        <v>3644</v>
      </c>
      <c r="H13" s="2">
        <v>5</v>
      </c>
      <c r="I13" s="2" t="s">
        <v>251</v>
      </c>
      <c r="J13" s="2">
        <v>4095</v>
      </c>
      <c r="K13" s="2">
        <v>6</v>
      </c>
      <c r="L13" s="4"/>
      <c r="M13" s="41"/>
      <c r="N13" s="4"/>
      <c r="O13" s="6">
        <f t="shared" si="0"/>
        <v>22</v>
      </c>
      <c r="P13" s="17"/>
      <c r="Q13" s="45">
        <v>6</v>
      </c>
    </row>
    <row r="14" spans="1:17" ht="37.5" customHeight="1">
      <c r="A14" s="15" t="s">
        <v>39</v>
      </c>
      <c r="B14" s="2" t="s">
        <v>36</v>
      </c>
      <c r="C14" s="2" t="s">
        <v>252</v>
      </c>
      <c r="D14" s="2">
        <v>4522</v>
      </c>
      <c r="E14" s="2">
        <v>9</v>
      </c>
      <c r="F14" s="2" t="s">
        <v>253</v>
      </c>
      <c r="G14" s="2">
        <v>3634</v>
      </c>
      <c r="H14" s="2">
        <v>4</v>
      </c>
      <c r="I14" s="2" t="s">
        <v>44</v>
      </c>
      <c r="J14" s="2">
        <v>7000</v>
      </c>
      <c r="K14" s="2">
        <v>12</v>
      </c>
      <c r="L14" s="4"/>
      <c r="M14" s="41"/>
      <c r="N14" s="4"/>
      <c r="O14" s="6">
        <f t="shared" si="0"/>
        <v>25</v>
      </c>
      <c r="P14" s="17"/>
      <c r="Q14" s="45">
        <v>7</v>
      </c>
    </row>
    <row r="15" spans="1:17" ht="37.5" customHeight="1">
      <c r="A15" s="15" t="s">
        <v>29</v>
      </c>
      <c r="B15" s="2" t="s">
        <v>38</v>
      </c>
      <c r="C15" s="2" t="s">
        <v>254</v>
      </c>
      <c r="D15" s="2">
        <v>4195</v>
      </c>
      <c r="E15" s="2">
        <v>6</v>
      </c>
      <c r="F15" s="2" t="s">
        <v>255</v>
      </c>
      <c r="G15" s="2">
        <v>3690</v>
      </c>
      <c r="H15" s="41">
        <v>6</v>
      </c>
      <c r="I15" s="2" t="s">
        <v>44</v>
      </c>
      <c r="J15" s="2">
        <v>7000</v>
      </c>
      <c r="K15" s="2">
        <v>12</v>
      </c>
      <c r="L15" s="4"/>
      <c r="M15" s="41">
        <v>2</v>
      </c>
      <c r="N15" s="4"/>
      <c r="O15" s="6">
        <f t="shared" si="0"/>
        <v>26</v>
      </c>
      <c r="P15" s="17"/>
      <c r="Q15" s="45">
        <v>8</v>
      </c>
    </row>
    <row r="16" spans="1:17" ht="37.5" customHeight="1">
      <c r="A16" s="15" t="s">
        <v>20</v>
      </c>
      <c r="B16" s="2" t="s">
        <v>13</v>
      </c>
      <c r="C16" s="2" t="s">
        <v>256</v>
      </c>
      <c r="D16" s="2">
        <v>4052</v>
      </c>
      <c r="E16" s="2">
        <v>4</v>
      </c>
      <c r="F16" s="2" t="s">
        <v>257</v>
      </c>
      <c r="G16" s="2">
        <v>4084</v>
      </c>
      <c r="H16" s="2">
        <v>10</v>
      </c>
      <c r="I16" s="2" t="s">
        <v>44</v>
      </c>
      <c r="J16" s="2">
        <v>7000</v>
      </c>
      <c r="K16" s="41">
        <v>12</v>
      </c>
      <c r="L16" s="4"/>
      <c r="M16" s="41">
        <v>1</v>
      </c>
      <c r="N16" s="4"/>
      <c r="O16" s="6">
        <f t="shared" si="0"/>
        <v>27</v>
      </c>
      <c r="P16" s="17"/>
      <c r="Q16" s="45">
        <v>9</v>
      </c>
    </row>
    <row r="17" spans="1:17" ht="37.5" customHeight="1">
      <c r="A17" s="15" t="s">
        <v>21</v>
      </c>
      <c r="B17" s="2" t="s">
        <v>14</v>
      </c>
      <c r="C17" s="2" t="s">
        <v>258</v>
      </c>
      <c r="D17" s="2">
        <v>4469</v>
      </c>
      <c r="E17" s="2">
        <v>8</v>
      </c>
      <c r="F17" s="2" t="s">
        <v>259</v>
      </c>
      <c r="G17" s="2">
        <v>3816</v>
      </c>
      <c r="H17" s="2">
        <v>8</v>
      </c>
      <c r="I17" s="2" t="s">
        <v>44</v>
      </c>
      <c r="J17" s="2">
        <v>7000</v>
      </c>
      <c r="K17" s="2">
        <v>12</v>
      </c>
      <c r="L17" s="4"/>
      <c r="M17" s="41"/>
      <c r="N17" s="4"/>
      <c r="O17" s="6">
        <f t="shared" si="0"/>
        <v>28</v>
      </c>
      <c r="P17" s="17"/>
      <c r="Q17" s="45">
        <v>10</v>
      </c>
    </row>
    <row r="18" spans="1:17" ht="37.5" customHeight="1" thickBot="1">
      <c r="A18" s="18" t="s">
        <v>31</v>
      </c>
      <c r="B18" s="19" t="s">
        <v>43</v>
      </c>
      <c r="C18" s="19" t="s">
        <v>260</v>
      </c>
      <c r="D18" s="19">
        <v>4684</v>
      </c>
      <c r="E18" s="19">
        <v>10</v>
      </c>
      <c r="F18" s="19" t="s">
        <v>261</v>
      </c>
      <c r="G18" s="19">
        <v>3792</v>
      </c>
      <c r="H18" s="19">
        <v>7</v>
      </c>
      <c r="I18" s="19" t="s">
        <v>44</v>
      </c>
      <c r="J18" s="19">
        <v>7000</v>
      </c>
      <c r="K18" s="19">
        <v>12</v>
      </c>
      <c r="L18" s="20"/>
      <c r="M18" s="42"/>
      <c r="N18" s="20"/>
      <c r="O18" s="19">
        <f t="shared" si="0"/>
        <v>29</v>
      </c>
      <c r="P18" s="21"/>
      <c r="Q18" s="43">
        <v>11</v>
      </c>
    </row>
    <row r="19" ht="8.25" customHeight="1"/>
    <row r="20" spans="2:17" ht="22.5" customHeight="1">
      <c r="B20" s="4" t="s">
        <v>46</v>
      </c>
      <c r="C20" s="107" t="s">
        <v>47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</row>
  </sheetData>
  <sheetProtection/>
  <protectedRanges>
    <protectedRange sqref="B8:B18" name="Range 1_1_1"/>
    <protectedRange sqref="C1:C3 F7 C6:C7 I7" name="Range7_1_1"/>
    <protectedRange sqref="I1:I6" name="Range7_1_2"/>
  </protectedRanges>
  <mergeCells count="14">
    <mergeCell ref="C20:Q20"/>
    <mergeCell ref="G1:Q1"/>
    <mergeCell ref="G2:Q2"/>
    <mergeCell ref="G4:Q4"/>
    <mergeCell ref="C6:E6"/>
    <mergeCell ref="F6:H6"/>
    <mergeCell ref="I6:K6"/>
    <mergeCell ref="G3:Q3"/>
    <mergeCell ref="A7:B7"/>
    <mergeCell ref="A1:B1"/>
    <mergeCell ref="C1:D1"/>
    <mergeCell ref="F1:F4"/>
    <mergeCell ref="A2:B4"/>
    <mergeCell ref="C2:D4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9" r:id="rId1"/>
  <headerFooter alignWithMargins="0">
    <oddHeader>&amp;C&amp;"Arial,Bold Italic"&amp;28&amp;F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="75" zoomScaleNormal="75" workbookViewId="0" topLeftCell="A1">
      <selection activeCell="A12" sqref="A12"/>
    </sheetView>
  </sheetViews>
  <sheetFormatPr defaultColWidth="9.140625" defaultRowHeight="12.75"/>
  <cols>
    <col min="1" max="1" width="5.28125" style="0" customWidth="1"/>
    <col min="2" max="2" width="18.28125" style="0" customWidth="1"/>
    <col min="3" max="3" width="12.140625" style="0" customWidth="1"/>
    <col min="4" max="5" width="14.421875" style="0" customWidth="1"/>
    <col min="6" max="6" width="12.140625" style="0" customWidth="1"/>
    <col min="7" max="8" width="14.421875" style="0" customWidth="1"/>
    <col min="9" max="9" width="12.140625" style="0" customWidth="1"/>
    <col min="10" max="11" width="14.421875" style="0" customWidth="1"/>
    <col min="12" max="12" width="3.7109375" style="0" customWidth="1"/>
    <col min="13" max="13" width="10.8515625" style="0" customWidth="1"/>
    <col min="14" max="14" width="3.57421875" style="0" customWidth="1"/>
    <col min="15" max="15" width="9.57421875" style="0" customWidth="1"/>
    <col min="16" max="16" width="3.140625" style="0" customWidth="1"/>
    <col min="17" max="17" width="13.421875" style="0" customWidth="1"/>
  </cols>
  <sheetData>
    <row r="1" spans="1:17" ht="15.75" customHeight="1">
      <c r="A1" s="102" t="s">
        <v>0</v>
      </c>
      <c r="B1" s="103"/>
      <c r="C1" s="103" t="s">
        <v>1</v>
      </c>
      <c r="D1" s="103"/>
      <c r="E1" s="1"/>
      <c r="F1" s="104" t="s">
        <v>2</v>
      </c>
      <c r="G1" s="88" t="s">
        <v>50</v>
      </c>
      <c r="H1" s="89"/>
      <c r="I1" s="89"/>
      <c r="J1" s="89"/>
      <c r="K1" s="89"/>
      <c r="L1" s="89"/>
      <c r="M1" s="89"/>
      <c r="N1" s="89"/>
      <c r="O1" s="89"/>
      <c r="P1" s="89"/>
      <c r="Q1" s="90"/>
    </row>
    <row r="2" spans="1:17" ht="15.75" customHeight="1">
      <c r="A2" s="91" t="s">
        <v>85</v>
      </c>
      <c r="B2" s="92"/>
      <c r="C2" s="98" t="s">
        <v>84</v>
      </c>
      <c r="D2" s="98"/>
      <c r="E2" s="3"/>
      <c r="F2" s="105"/>
      <c r="G2" s="99" t="s">
        <v>51</v>
      </c>
      <c r="H2" s="99"/>
      <c r="I2" s="99"/>
      <c r="J2" s="99"/>
      <c r="K2" s="99"/>
      <c r="L2" s="99"/>
      <c r="M2" s="99"/>
      <c r="N2" s="99"/>
      <c r="O2" s="99"/>
      <c r="P2" s="99"/>
      <c r="Q2" s="100"/>
    </row>
    <row r="3" spans="1:17" ht="15.75" customHeight="1">
      <c r="A3" s="93"/>
      <c r="B3" s="94"/>
      <c r="C3" s="98"/>
      <c r="D3" s="98"/>
      <c r="E3" s="3"/>
      <c r="F3" s="105"/>
      <c r="G3" s="99" t="s">
        <v>92</v>
      </c>
      <c r="H3" s="99"/>
      <c r="I3" s="99"/>
      <c r="J3" s="99"/>
      <c r="K3" s="99"/>
      <c r="L3" s="99"/>
      <c r="M3" s="99"/>
      <c r="N3" s="99"/>
      <c r="O3" s="99"/>
      <c r="P3" s="99"/>
      <c r="Q3" s="100"/>
    </row>
    <row r="4" spans="1:17" ht="15.75" customHeight="1">
      <c r="A4" s="95"/>
      <c r="B4" s="96"/>
      <c r="C4" s="98"/>
      <c r="D4" s="98"/>
      <c r="E4" s="5"/>
      <c r="F4" s="106"/>
      <c r="G4" s="99"/>
      <c r="H4" s="99"/>
      <c r="I4" s="99"/>
      <c r="J4" s="99"/>
      <c r="K4" s="99"/>
      <c r="L4" s="99"/>
      <c r="M4" s="99"/>
      <c r="N4" s="99"/>
      <c r="O4" s="99"/>
      <c r="P4" s="99"/>
      <c r="Q4" s="100"/>
    </row>
    <row r="5" spans="1:17" ht="9.75" customHeight="1">
      <c r="A5" s="7"/>
      <c r="B5" s="8"/>
      <c r="C5" s="4"/>
      <c r="D5" s="4"/>
      <c r="E5" s="4"/>
      <c r="F5" s="4"/>
      <c r="G5" s="9"/>
      <c r="H5" s="9"/>
      <c r="I5" s="4"/>
      <c r="J5" s="4"/>
      <c r="K5" s="4"/>
      <c r="L5" s="4"/>
      <c r="M5" s="4"/>
      <c r="N5" s="4"/>
      <c r="O5" s="4"/>
      <c r="P5" s="4"/>
      <c r="Q5" s="10"/>
    </row>
    <row r="6" spans="1:17" ht="23.25">
      <c r="A6" s="11"/>
      <c r="B6" s="8"/>
      <c r="C6" s="98" t="s">
        <v>3</v>
      </c>
      <c r="D6" s="98"/>
      <c r="E6" s="98"/>
      <c r="F6" s="98" t="s">
        <v>4</v>
      </c>
      <c r="G6" s="98"/>
      <c r="H6" s="98"/>
      <c r="I6" s="98" t="s">
        <v>5</v>
      </c>
      <c r="J6" s="98"/>
      <c r="K6" s="98"/>
      <c r="L6" s="4"/>
      <c r="M6" s="4"/>
      <c r="N6" s="12"/>
      <c r="O6" s="13"/>
      <c r="P6" s="13"/>
      <c r="Q6" s="14"/>
    </row>
    <row r="7" spans="1:17" ht="63.75" customHeight="1">
      <c r="A7" s="69" t="s">
        <v>6</v>
      </c>
      <c r="B7" s="101"/>
      <c r="C7" s="2" t="s">
        <v>7</v>
      </c>
      <c r="D7" s="2" t="s">
        <v>45</v>
      </c>
      <c r="E7" s="2" t="s">
        <v>9</v>
      </c>
      <c r="F7" s="2" t="s">
        <v>7</v>
      </c>
      <c r="G7" s="2" t="s">
        <v>45</v>
      </c>
      <c r="H7" s="2" t="s">
        <v>9</v>
      </c>
      <c r="I7" s="2" t="s">
        <v>7</v>
      </c>
      <c r="J7" s="2" t="s">
        <v>45</v>
      </c>
      <c r="K7" s="2" t="s">
        <v>9</v>
      </c>
      <c r="L7" s="4"/>
      <c r="M7" s="2" t="s">
        <v>49</v>
      </c>
      <c r="N7" s="12"/>
      <c r="O7" s="2" t="s">
        <v>9</v>
      </c>
      <c r="P7" s="4"/>
      <c r="Q7" s="16" t="s">
        <v>8</v>
      </c>
    </row>
    <row r="8" spans="1:17" ht="37.5" customHeight="1">
      <c r="A8" s="15" t="s">
        <v>17</v>
      </c>
      <c r="B8" s="2" t="s">
        <v>41</v>
      </c>
      <c r="C8" s="6" t="s">
        <v>74</v>
      </c>
      <c r="D8" s="6">
        <v>2612</v>
      </c>
      <c r="E8" s="6">
        <v>6</v>
      </c>
      <c r="F8" s="6" t="s">
        <v>80</v>
      </c>
      <c r="G8" s="6">
        <v>3188</v>
      </c>
      <c r="H8" s="2">
        <v>3</v>
      </c>
      <c r="I8" s="6" t="s">
        <v>48</v>
      </c>
      <c r="J8" s="6">
        <v>2366</v>
      </c>
      <c r="K8" s="2">
        <v>1</v>
      </c>
      <c r="L8" s="4"/>
      <c r="M8" s="41"/>
      <c r="N8" s="4"/>
      <c r="O8" s="6">
        <f aca="true" t="shared" si="0" ref="O8:O18">SUM(E8+H8+K8+M8)</f>
        <v>10</v>
      </c>
      <c r="P8" s="17"/>
      <c r="Q8" s="44">
        <v>1</v>
      </c>
    </row>
    <row r="9" spans="1:17" ht="37.5" customHeight="1">
      <c r="A9" s="15" t="s">
        <v>39</v>
      </c>
      <c r="B9" s="2" t="s">
        <v>36</v>
      </c>
      <c r="C9" s="2" t="s">
        <v>68</v>
      </c>
      <c r="D9" s="2">
        <v>2572</v>
      </c>
      <c r="E9" s="2">
        <v>3</v>
      </c>
      <c r="F9" s="2" t="s">
        <v>77</v>
      </c>
      <c r="G9" s="2">
        <v>3206</v>
      </c>
      <c r="H9" s="2">
        <v>4</v>
      </c>
      <c r="I9" s="2" t="s">
        <v>87</v>
      </c>
      <c r="J9" s="2">
        <v>2560</v>
      </c>
      <c r="K9" s="2">
        <v>4</v>
      </c>
      <c r="L9" s="4"/>
      <c r="M9" s="41">
        <v>1</v>
      </c>
      <c r="N9" s="4"/>
      <c r="O9" s="6">
        <f t="shared" si="0"/>
        <v>12</v>
      </c>
      <c r="P9" s="17"/>
      <c r="Q9" s="45">
        <v>2</v>
      </c>
    </row>
    <row r="10" spans="1:17" ht="37.5" customHeight="1">
      <c r="A10" s="15" t="s">
        <v>23</v>
      </c>
      <c r="B10" s="2" t="s">
        <v>10</v>
      </c>
      <c r="C10" s="2" t="s">
        <v>66</v>
      </c>
      <c r="D10" s="2">
        <v>2717</v>
      </c>
      <c r="E10" s="2">
        <v>8</v>
      </c>
      <c r="F10" s="2" t="s">
        <v>82</v>
      </c>
      <c r="G10" s="2">
        <v>3114</v>
      </c>
      <c r="H10" s="2">
        <v>2</v>
      </c>
      <c r="I10" s="2" t="s">
        <v>86</v>
      </c>
      <c r="J10" s="2">
        <v>2470</v>
      </c>
      <c r="K10" s="2">
        <v>3</v>
      </c>
      <c r="L10" s="4"/>
      <c r="M10" s="41"/>
      <c r="N10" s="4"/>
      <c r="O10" s="6">
        <f t="shared" si="0"/>
        <v>13</v>
      </c>
      <c r="P10" s="17"/>
      <c r="Q10" s="45">
        <v>3</v>
      </c>
    </row>
    <row r="11" spans="1:17" ht="37.5" customHeight="1">
      <c r="A11" s="15" t="s">
        <v>27</v>
      </c>
      <c r="B11" s="2" t="s">
        <v>42</v>
      </c>
      <c r="C11" s="2" t="s">
        <v>69</v>
      </c>
      <c r="D11" s="2">
        <v>2335</v>
      </c>
      <c r="E11" s="2">
        <v>1</v>
      </c>
      <c r="F11" s="2" t="s">
        <v>75</v>
      </c>
      <c r="G11" s="2">
        <v>3343</v>
      </c>
      <c r="H11" s="2">
        <v>7</v>
      </c>
      <c r="I11" s="2" t="s">
        <v>89</v>
      </c>
      <c r="J11" s="2">
        <v>2624</v>
      </c>
      <c r="K11" s="2">
        <v>5</v>
      </c>
      <c r="L11" s="4"/>
      <c r="M11" s="41"/>
      <c r="N11" s="4"/>
      <c r="O11" s="6">
        <f t="shared" si="0"/>
        <v>13</v>
      </c>
      <c r="P11" s="17"/>
      <c r="Q11" s="45">
        <v>4</v>
      </c>
    </row>
    <row r="12" spans="1:17" ht="37.5" customHeight="1">
      <c r="A12" s="15" t="s">
        <v>40</v>
      </c>
      <c r="B12" s="2" t="s">
        <v>11</v>
      </c>
      <c r="C12" s="2" t="s">
        <v>70</v>
      </c>
      <c r="D12" s="2">
        <v>2465</v>
      </c>
      <c r="E12" s="2">
        <v>2</v>
      </c>
      <c r="F12" s="2" t="s">
        <v>76</v>
      </c>
      <c r="G12" s="2">
        <v>2864</v>
      </c>
      <c r="H12" s="2">
        <v>1</v>
      </c>
      <c r="I12" s="2" t="s">
        <v>44</v>
      </c>
      <c r="J12" s="2"/>
      <c r="K12" s="2">
        <v>12</v>
      </c>
      <c r="L12" s="4"/>
      <c r="M12" s="41"/>
      <c r="N12" s="4"/>
      <c r="O12" s="6">
        <f t="shared" si="0"/>
        <v>15</v>
      </c>
      <c r="P12" s="17"/>
      <c r="Q12" s="45">
        <v>5</v>
      </c>
    </row>
    <row r="13" spans="1:17" ht="37.5" customHeight="1">
      <c r="A13" s="15" t="s">
        <v>34</v>
      </c>
      <c r="B13" s="2" t="s">
        <v>37</v>
      </c>
      <c r="C13" s="2" t="s">
        <v>72</v>
      </c>
      <c r="D13" s="2">
        <v>2578</v>
      </c>
      <c r="E13" s="2">
        <v>4</v>
      </c>
      <c r="F13" s="2" t="s">
        <v>78</v>
      </c>
      <c r="G13" s="2">
        <v>3377</v>
      </c>
      <c r="H13" s="2">
        <v>8</v>
      </c>
      <c r="I13" s="2" t="s">
        <v>90</v>
      </c>
      <c r="J13" s="2">
        <v>2659</v>
      </c>
      <c r="K13" s="2">
        <v>7</v>
      </c>
      <c r="L13" s="4"/>
      <c r="M13" s="41"/>
      <c r="N13" s="4"/>
      <c r="O13" s="6">
        <f t="shared" si="0"/>
        <v>19</v>
      </c>
      <c r="P13" s="17"/>
      <c r="Q13" s="45">
        <v>6</v>
      </c>
    </row>
    <row r="14" spans="1:17" ht="37.5" customHeight="1">
      <c r="A14" s="15" t="s">
        <v>21</v>
      </c>
      <c r="B14" s="2" t="s">
        <v>14</v>
      </c>
      <c r="C14" s="2" t="s">
        <v>71</v>
      </c>
      <c r="D14" s="2">
        <v>2600</v>
      </c>
      <c r="E14" s="2">
        <v>5</v>
      </c>
      <c r="F14" s="2" t="s">
        <v>79</v>
      </c>
      <c r="G14" s="2">
        <v>3288</v>
      </c>
      <c r="H14" s="41">
        <v>6</v>
      </c>
      <c r="I14" s="2" t="s">
        <v>88</v>
      </c>
      <c r="J14" s="2">
        <v>2426</v>
      </c>
      <c r="K14" s="41">
        <v>2</v>
      </c>
      <c r="L14" s="4"/>
      <c r="M14" s="41">
        <v>8</v>
      </c>
      <c r="N14" s="4"/>
      <c r="O14" s="6">
        <f t="shared" si="0"/>
        <v>21</v>
      </c>
      <c r="P14" s="17"/>
      <c r="Q14" s="45">
        <v>7</v>
      </c>
    </row>
    <row r="15" spans="1:17" ht="37.5" customHeight="1">
      <c r="A15" s="15" t="s">
        <v>20</v>
      </c>
      <c r="B15" s="2" t="s">
        <v>13</v>
      </c>
      <c r="C15" s="2" t="s">
        <v>73</v>
      </c>
      <c r="D15" s="2">
        <v>2673</v>
      </c>
      <c r="E15" s="2">
        <v>7</v>
      </c>
      <c r="F15" s="2" t="s">
        <v>81</v>
      </c>
      <c r="G15" s="2">
        <v>3452</v>
      </c>
      <c r="H15" s="2">
        <v>9</v>
      </c>
      <c r="I15" s="2" t="s">
        <v>91</v>
      </c>
      <c r="J15" s="2">
        <v>2639</v>
      </c>
      <c r="K15" s="2">
        <v>6</v>
      </c>
      <c r="L15" s="4"/>
      <c r="M15" s="41"/>
      <c r="N15" s="4"/>
      <c r="O15" s="6">
        <f t="shared" si="0"/>
        <v>22</v>
      </c>
      <c r="P15" s="17"/>
      <c r="Q15" s="45">
        <v>8</v>
      </c>
    </row>
    <row r="16" spans="1:17" ht="37.5" customHeight="1">
      <c r="A16" s="15" t="s">
        <v>29</v>
      </c>
      <c r="B16" s="2" t="s">
        <v>38</v>
      </c>
      <c r="C16" s="2" t="s">
        <v>67</v>
      </c>
      <c r="D16" s="2"/>
      <c r="E16" s="2">
        <v>12</v>
      </c>
      <c r="F16" s="2" t="s">
        <v>83</v>
      </c>
      <c r="G16" s="2">
        <v>3275</v>
      </c>
      <c r="H16" s="2">
        <v>5</v>
      </c>
      <c r="I16" s="2" t="s">
        <v>67</v>
      </c>
      <c r="J16" s="2"/>
      <c r="K16" s="2">
        <v>12</v>
      </c>
      <c r="L16" s="4"/>
      <c r="M16" s="41"/>
      <c r="N16" s="4"/>
      <c r="O16" s="6">
        <f t="shared" si="0"/>
        <v>29</v>
      </c>
      <c r="P16" s="17"/>
      <c r="Q16" s="45">
        <v>9</v>
      </c>
    </row>
    <row r="17" spans="1:17" ht="37.5" customHeight="1">
      <c r="A17" s="15" t="s">
        <v>25</v>
      </c>
      <c r="B17" s="2" t="s">
        <v>12</v>
      </c>
      <c r="C17" s="2" t="s">
        <v>93</v>
      </c>
      <c r="D17" s="2"/>
      <c r="E17" s="2">
        <v>14</v>
      </c>
      <c r="F17" s="2" t="s">
        <v>67</v>
      </c>
      <c r="G17" s="2"/>
      <c r="H17" s="2">
        <v>14</v>
      </c>
      <c r="I17" s="2" t="s">
        <v>93</v>
      </c>
      <c r="J17" s="2"/>
      <c r="K17" s="2">
        <v>14</v>
      </c>
      <c r="L17" s="4"/>
      <c r="M17" s="41"/>
      <c r="N17" s="4"/>
      <c r="O17" s="6">
        <f t="shared" si="0"/>
        <v>42</v>
      </c>
      <c r="P17" s="17"/>
      <c r="Q17" s="45">
        <v>11</v>
      </c>
    </row>
    <row r="18" spans="1:17" ht="37.5" customHeight="1" thickBot="1">
      <c r="A18" s="18" t="s">
        <v>31</v>
      </c>
      <c r="B18" s="19" t="s">
        <v>43</v>
      </c>
      <c r="C18" s="19" t="s">
        <v>93</v>
      </c>
      <c r="D18" s="19"/>
      <c r="E18" s="19">
        <v>14</v>
      </c>
      <c r="F18" s="19" t="s">
        <v>67</v>
      </c>
      <c r="G18" s="19"/>
      <c r="H18" s="19">
        <v>14</v>
      </c>
      <c r="I18" s="19" t="s">
        <v>93</v>
      </c>
      <c r="J18" s="19"/>
      <c r="K18" s="19">
        <v>14</v>
      </c>
      <c r="L18" s="20"/>
      <c r="M18" s="42"/>
      <c r="N18" s="20"/>
      <c r="O18" s="19">
        <f t="shared" si="0"/>
        <v>42</v>
      </c>
      <c r="P18" s="21"/>
      <c r="Q18" s="43">
        <v>11</v>
      </c>
    </row>
    <row r="19" ht="8.25" customHeight="1"/>
    <row r="20" spans="2:17" ht="22.5" customHeight="1">
      <c r="B20" s="4" t="s">
        <v>46</v>
      </c>
      <c r="C20" s="107" t="s">
        <v>47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</row>
  </sheetData>
  <sheetProtection/>
  <protectedRanges>
    <protectedRange sqref="B8:B18" name="Range 1_1_1"/>
    <protectedRange sqref="C1:C3 F7 C6:C7 I7" name="Range7_1_1"/>
    <protectedRange sqref="I1:I6" name="Range7_1_2"/>
  </protectedRanges>
  <mergeCells count="14">
    <mergeCell ref="A7:B7"/>
    <mergeCell ref="A1:B1"/>
    <mergeCell ref="C1:D1"/>
    <mergeCell ref="F1:F4"/>
    <mergeCell ref="A2:B4"/>
    <mergeCell ref="C2:D4"/>
    <mergeCell ref="C20:Q20"/>
    <mergeCell ref="G1:Q1"/>
    <mergeCell ref="G2:Q2"/>
    <mergeCell ref="G4:Q4"/>
    <mergeCell ref="C6:E6"/>
    <mergeCell ref="F6:H6"/>
    <mergeCell ref="I6:K6"/>
    <mergeCell ref="G3:Q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0" r:id="rId1"/>
  <headerFooter alignWithMargins="0">
    <oddHeader>&amp;C&amp;"Arial,Bold Italic"&amp;28&amp;F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="75" zoomScaleNormal="75" workbookViewId="0" topLeftCell="A1">
      <selection activeCell="A16" sqref="A16"/>
    </sheetView>
  </sheetViews>
  <sheetFormatPr defaultColWidth="9.140625" defaultRowHeight="12.75"/>
  <cols>
    <col min="1" max="1" width="5.28125" style="0" customWidth="1"/>
    <col min="2" max="2" width="18.28125" style="0" customWidth="1"/>
    <col min="3" max="3" width="12.140625" style="0" customWidth="1"/>
    <col min="4" max="5" width="14.421875" style="0" customWidth="1"/>
    <col min="6" max="6" width="12.140625" style="0" customWidth="1"/>
    <col min="7" max="8" width="14.421875" style="0" customWidth="1"/>
    <col min="9" max="9" width="12.140625" style="0" customWidth="1"/>
    <col min="10" max="11" width="14.421875" style="0" customWidth="1"/>
    <col min="12" max="12" width="3.7109375" style="0" customWidth="1"/>
    <col min="13" max="13" width="10.8515625" style="0" customWidth="1"/>
    <col min="14" max="14" width="3.57421875" style="0" customWidth="1"/>
    <col min="15" max="15" width="9.57421875" style="0" customWidth="1"/>
    <col min="16" max="16" width="3.140625" style="0" customWidth="1"/>
    <col min="17" max="17" width="13.421875" style="0" customWidth="1"/>
  </cols>
  <sheetData>
    <row r="1" spans="1:17" ht="15.75" customHeight="1">
      <c r="A1" s="102" t="s">
        <v>0</v>
      </c>
      <c r="B1" s="103"/>
      <c r="C1" s="103" t="s">
        <v>1</v>
      </c>
      <c r="D1" s="103"/>
      <c r="E1" s="1"/>
      <c r="F1" s="104" t="s">
        <v>2</v>
      </c>
      <c r="G1" s="88" t="s">
        <v>50</v>
      </c>
      <c r="H1" s="89"/>
      <c r="I1" s="89"/>
      <c r="J1" s="89"/>
      <c r="K1" s="89"/>
      <c r="L1" s="89"/>
      <c r="M1" s="89"/>
      <c r="N1" s="89"/>
      <c r="O1" s="89"/>
      <c r="P1" s="89"/>
      <c r="Q1" s="90"/>
    </row>
    <row r="2" spans="1:17" ht="15.75" customHeight="1">
      <c r="A2" s="91" t="s">
        <v>95</v>
      </c>
      <c r="B2" s="92"/>
      <c r="C2" s="98" t="s">
        <v>96</v>
      </c>
      <c r="D2" s="98"/>
      <c r="E2" s="3"/>
      <c r="F2" s="105"/>
      <c r="G2" s="99" t="s">
        <v>97</v>
      </c>
      <c r="H2" s="99"/>
      <c r="I2" s="99"/>
      <c r="J2" s="99"/>
      <c r="K2" s="99"/>
      <c r="L2" s="99"/>
      <c r="M2" s="99"/>
      <c r="N2" s="99"/>
      <c r="O2" s="99"/>
      <c r="P2" s="99"/>
      <c r="Q2" s="100"/>
    </row>
    <row r="3" spans="1:17" ht="15.75" customHeight="1">
      <c r="A3" s="93"/>
      <c r="B3" s="94"/>
      <c r="C3" s="98"/>
      <c r="D3" s="98"/>
      <c r="E3" s="3"/>
      <c r="F3" s="105"/>
      <c r="G3" s="99" t="s">
        <v>98</v>
      </c>
      <c r="H3" s="99"/>
      <c r="I3" s="99"/>
      <c r="J3" s="99"/>
      <c r="K3" s="99"/>
      <c r="L3" s="99"/>
      <c r="M3" s="99"/>
      <c r="N3" s="99"/>
      <c r="O3" s="99"/>
      <c r="P3" s="99"/>
      <c r="Q3" s="100"/>
    </row>
    <row r="4" spans="1:17" ht="15.75" customHeight="1">
      <c r="A4" s="95"/>
      <c r="B4" s="96"/>
      <c r="C4" s="98"/>
      <c r="D4" s="98"/>
      <c r="E4" s="5"/>
      <c r="F4" s="106"/>
      <c r="G4" s="99" t="s">
        <v>99</v>
      </c>
      <c r="H4" s="99"/>
      <c r="I4" s="99"/>
      <c r="J4" s="99"/>
      <c r="K4" s="99"/>
      <c r="L4" s="99"/>
      <c r="M4" s="99"/>
      <c r="N4" s="99"/>
      <c r="O4" s="99"/>
      <c r="P4" s="99"/>
      <c r="Q4" s="100"/>
    </row>
    <row r="5" spans="1:17" ht="9.75" customHeight="1">
      <c r="A5" s="7"/>
      <c r="B5" s="8"/>
      <c r="C5" s="4"/>
      <c r="D5" s="4"/>
      <c r="E5" s="4"/>
      <c r="F5" s="4"/>
      <c r="G5" s="9"/>
      <c r="H5" s="9"/>
      <c r="I5" s="4"/>
      <c r="J5" s="4"/>
      <c r="K5" s="4"/>
      <c r="L5" s="4"/>
      <c r="M5" s="4"/>
      <c r="N5" s="4"/>
      <c r="O5" s="4"/>
      <c r="P5" s="4"/>
      <c r="Q5" s="10"/>
    </row>
    <row r="6" spans="1:17" ht="23.25">
      <c r="A6" s="11"/>
      <c r="B6" s="8"/>
      <c r="C6" s="98" t="s">
        <v>3</v>
      </c>
      <c r="D6" s="98"/>
      <c r="E6" s="98"/>
      <c r="F6" s="98" t="s">
        <v>4</v>
      </c>
      <c r="G6" s="98"/>
      <c r="H6" s="98"/>
      <c r="I6" s="98" t="s">
        <v>5</v>
      </c>
      <c r="J6" s="98"/>
      <c r="K6" s="98"/>
      <c r="L6" s="4"/>
      <c r="M6" s="4"/>
      <c r="N6" s="12"/>
      <c r="O6" s="13"/>
      <c r="P6" s="13"/>
      <c r="Q6" s="14"/>
    </row>
    <row r="7" spans="1:17" ht="63.75" customHeight="1">
      <c r="A7" s="69" t="s">
        <v>6</v>
      </c>
      <c r="B7" s="101"/>
      <c r="C7" s="2" t="s">
        <v>7</v>
      </c>
      <c r="D7" s="2" t="s">
        <v>45</v>
      </c>
      <c r="E7" s="2" t="s">
        <v>9</v>
      </c>
      <c r="F7" s="2" t="s">
        <v>7</v>
      </c>
      <c r="G7" s="2" t="s">
        <v>45</v>
      </c>
      <c r="H7" s="2" t="s">
        <v>9</v>
      </c>
      <c r="I7" s="2" t="s">
        <v>7</v>
      </c>
      <c r="J7" s="2" t="s">
        <v>45</v>
      </c>
      <c r="K7" s="2" t="s">
        <v>9</v>
      </c>
      <c r="L7" s="4"/>
      <c r="M7" s="2" t="s">
        <v>49</v>
      </c>
      <c r="N7" s="12"/>
      <c r="O7" s="2" t="s">
        <v>9</v>
      </c>
      <c r="P7" s="4"/>
      <c r="Q7" s="16" t="s">
        <v>8</v>
      </c>
    </row>
    <row r="8" spans="1:17" ht="37.5" customHeight="1">
      <c r="A8" s="15" t="s">
        <v>23</v>
      </c>
      <c r="B8" s="2" t="s">
        <v>10</v>
      </c>
      <c r="C8" s="6" t="s">
        <v>100</v>
      </c>
      <c r="D8" s="6">
        <v>3132</v>
      </c>
      <c r="E8" s="6">
        <v>6</v>
      </c>
      <c r="F8" s="6" t="s">
        <v>101</v>
      </c>
      <c r="G8" s="6">
        <v>4931</v>
      </c>
      <c r="H8" s="6">
        <v>4</v>
      </c>
      <c r="I8" s="6" t="s">
        <v>102</v>
      </c>
      <c r="J8" s="6">
        <v>1404</v>
      </c>
      <c r="K8" s="2">
        <v>1</v>
      </c>
      <c r="L8" s="4"/>
      <c r="M8" s="41"/>
      <c r="N8" s="4"/>
      <c r="O8" s="6">
        <f aca="true" t="shared" si="0" ref="O8:O18">SUM(E8+H8+K8+M8)</f>
        <v>11</v>
      </c>
      <c r="P8" s="17"/>
      <c r="Q8" s="44">
        <v>1</v>
      </c>
    </row>
    <row r="9" spans="1:17" ht="37.5" customHeight="1">
      <c r="A9" s="15" t="s">
        <v>29</v>
      </c>
      <c r="B9" s="2" t="s">
        <v>38</v>
      </c>
      <c r="C9" s="2" t="s">
        <v>103</v>
      </c>
      <c r="D9" s="2">
        <v>2886</v>
      </c>
      <c r="E9" s="2">
        <v>4</v>
      </c>
      <c r="F9" s="2" t="s">
        <v>104</v>
      </c>
      <c r="G9" s="2">
        <v>4912</v>
      </c>
      <c r="H9" s="41">
        <v>3</v>
      </c>
      <c r="I9" s="2" t="s">
        <v>105</v>
      </c>
      <c r="J9" s="2">
        <v>1765</v>
      </c>
      <c r="K9" s="2">
        <v>3</v>
      </c>
      <c r="L9" s="4"/>
      <c r="M9" s="41">
        <v>1</v>
      </c>
      <c r="N9" s="4"/>
      <c r="O9" s="6">
        <f t="shared" si="0"/>
        <v>11</v>
      </c>
      <c r="P9" s="17"/>
      <c r="Q9" s="45">
        <v>2</v>
      </c>
    </row>
    <row r="10" spans="1:17" ht="37.5" customHeight="1">
      <c r="A10" s="15" t="s">
        <v>39</v>
      </c>
      <c r="B10" s="2" t="s">
        <v>36</v>
      </c>
      <c r="C10" s="2" t="s">
        <v>106</v>
      </c>
      <c r="D10" s="2">
        <v>3088</v>
      </c>
      <c r="E10" s="2">
        <v>5</v>
      </c>
      <c r="F10" s="2" t="s">
        <v>107</v>
      </c>
      <c r="G10" s="2">
        <v>5064</v>
      </c>
      <c r="H10" s="2">
        <v>6</v>
      </c>
      <c r="I10" s="2" t="s">
        <v>108</v>
      </c>
      <c r="J10" s="2">
        <v>1427</v>
      </c>
      <c r="K10" s="2">
        <v>2</v>
      </c>
      <c r="L10" s="4"/>
      <c r="M10" s="41"/>
      <c r="N10" s="4"/>
      <c r="O10" s="6">
        <f t="shared" si="0"/>
        <v>13</v>
      </c>
      <c r="P10" s="17"/>
      <c r="Q10" s="45">
        <v>3</v>
      </c>
    </row>
    <row r="11" spans="1:17" ht="37.5" customHeight="1">
      <c r="A11" s="15" t="s">
        <v>27</v>
      </c>
      <c r="B11" s="2" t="s">
        <v>42</v>
      </c>
      <c r="C11" s="2" t="s">
        <v>109</v>
      </c>
      <c r="D11" s="2">
        <v>2560</v>
      </c>
      <c r="E11" s="2">
        <v>1</v>
      </c>
      <c r="F11" s="2" t="s">
        <v>110</v>
      </c>
      <c r="G11" s="2">
        <v>5220</v>
      </c>
      <c r="H11" s="2">
        <v>7</v>
      </c>
      <c r="I11" s="2" t="s">
        <v>111</v>
      </c>
      <c r="J11" s="2">
        <v>1902</v>
      </c>
      <c r="K11" s="2">
        <v>6</v>
      </c>
      <c r="L11" s="4"/>
      <c r="M11" s="41"/>
      <c r="N11" s="4"/>
      <c r="O11" s="6">
        <f t="shared" si="0"/>
        <v>14</v>
      </c>
      <c r="P11" s="17"/>
      <c r="Q11" s="45">
        <v>4</v>
      </c>
    </row>
    <row r="12" spans="1:17" ht="37.5" customHeight="1">
      <c r="A12" s="15" t="s">
        <v>40</v>
      </c>
      <c r="B12" s="2" t="s">
        <v>11</v>
      </c>
      <c r="C12" s="2" t="s">
        <v>112</v>
      </c>
      <c r="D12" s="2">
        <v>2870</v>
      </c>
      <c r="E12" s="2">
        <v>3</v>
      </c>
      <c r="F12" s="2" t="s">
        <v>113</v>
      </c>
      <c r="G12" s="2">
        <v>4592</v>
      </c>
      <c r="H12" s="2">
        <v>1</v>
      </c>
      <c r="I12" s="2" t="s">
        <v>114</v>
      </c>
      <c r="J12" s="2"/>
      <c r="K12" s="2">
        <v>12</v>
      </c>
      <c r="L12" s="4"/>
      <c r="M12" s="41"/>
      <c r="N12" s="4"/>
      <c r="O12" s="6">
        <f t="shared" si="0"/>
        <v>16</v>
      </c>
      <c r="P12" s="17"/>
      <c r="Q12" s="45">
        <v>5</v>
      </c>
    </row>
    <row r="13" spans="1:17" ht="37.5" customHeight="1">
      <c r="A13" s="15" t="s">
        <v>21</v>
      </c>
      <c r="B13" s="2" t="s">
        <v>14</v>
      </c>
      <c r="C13" s="2" t="s">
        <v>115</v>
      </c>
      <c r="D13" s="2">
        <v>2788</v>
      </c>
      <c r="E13" s="2">
        <v>2</v>
      </c>
      <c r="F13" s="2" t="s">
        <v>44</v>
      </c>
      <c r="G13" s="2"/>
      <c r="H13" s="2">
        <v>12</v>
      </c>
      <c r="I13" s="2" t="s">
        <v>116</v>
      </c>
      <c r="J13" s="2">
        <v>1829</v>
      </c>
      <c r="K13" s="2">
        <v>4</v>
      </c>
      <c r="L13" s="4"/>
      <c r="M13" s="41"/>
      <c r="N13" s="4"/>
      <c r="O13" s="6">
        <f t="shared" si="0"/>
        <v>18</v>
      </c>
      <c r="P13" s="17"/>
      <c r="Q13" s="45">
        <v>6</v>
      </c>
    </row>
    <row r="14" spans="1:17" ht="37.5" customHeight="1">
      <c r="A14" s="15" t="s">
        <v>25</v>
      </c>
      <c r="B14" s="2" t="s">
        <v>12</v>
      </c>
      <c r="C14" s="2" t="s">
        <v>117</v>
      </c>
      <c r="D14" s="2">
        <v>3150</v>
      </c>
      <c r="E14" s="2">
        <v>7</v>
      </c>
      <c r="F14" s="2" t="s">
        <v>118</v>
      </c>
      <c r="G14" s="2">
        <v>4906</v>
      </c>
      <c r="H14" s="2">
        <v>2</v>
      </c>
      <c r="I14" s="2" t="s">
        <v>119</v>
      </c>
      <c r="J14" s="2">
        <v>2173</v>
      </c>
      <c r="K14" s="41">
        <v>8</v>
      </c>
      <c r="L14" s="4"/>
      <c r="M14" s="41">
        <v>1</v>
      </c>
      <c r="N14" s="4"/>
      <c r="O14" s="6">
        <f t="shared" si="0"/>
        <v>18</v>
      </c>
      <c r="P14" s="17"/>
      <c r="Q14" s="45">
        <v>7</v>
      </c>
    </row>
    <row r="15" spans="1:17" ht="37.5" customHeight="1">
      <c r="A15" s="15" t="s">
        <v>31</v>
      </c>
      <c r="B15" s="2" t="s">
        <v>43</v>
      </c>
      <c r="C15" s="2" t="s">
        <v>120</v>
      </c>
      <c r="D15" s="2">
        <v>3251</v>
      </c>
      <c r="E15" s="2">
        <v>9</v>
      </c>
      <c r="F15" s="2" t="s">
        <v>44</v>
      </c>
      <c r="G15" s="2"/>
      <c r="H15" s="2">
        <v>12</v>
      </c>
      <c r="I15" s="2" t="s">
        <v>121</v>
      </c>
      <c r="J15" s="2">
        <v>1899</v>
      </c>
      <c r="K15" s="2">
        <v>5</v>
      </c>
      <c r="L15" s="4"/>
      <c r="M15" s="41"/>
      <c r="N15" s="4"/>
      <c r="O15" s="6">
        <f t="shared" si="0"/>
        <v>26</v>
      </c>
      <c r="P15" s="17"/>
      <c r="Q15" s="45">
        <v>8</v>
      </c>
    </row>
    <row r="16" spans="1:17" ht="37.5" customHeight="1">
      <c r="A16" s="15" t="s">
        <v>34</v>
      </c>
      <c r="B16" s="2" t="s">
        <v>37</v>
      </c>
      <c r="C16" s="2" t="s">
        <v>122</v>
      </c>
      <c r="D16" s="2">
        <v>3186</v>
      </c>
      <c r="E16" s="2">
        <v>8</v>
      </c>
      <c r="F16" s="2" t="s">
        <v>44</v>
      </c>
      <c r="G16" s="2"/>
      <c r="H16" s="2">
        <v>12</v>
      </c>
      <c r="I16" s="2" t="s">
        <v>48</v>
      </c>
      <c r="J16" s="2">
        <v>2366</v>
      </c>
      <c r="K16" s="2">
        <v>9</v>
      </c>
      <c r="L16" s="4"/>
      <c r="M16" s="41"/>
      <c r="N16" s="4"/>
      <c r="O16" s="6">
        <f t="shared" si="0"/>
        <v>29</v>
      </c>
      <c r="P16" s="17"/>
      <c r="Q16" s="45">
        <v>9</v>
      </c>
    </row>
    <row r="17" spans="1:17" ht="37.5" customHeight="1">
      <c r="A17" s="15" t="s">
        <v>20</v>
      </c>
      <c r="B17" s="2" t="s">
        <v>13</v>
      </c>
      <c r="C17" s="2" t="s">
        <v>44</v>
      </c>
      <c r="D17" s="2"/>
      <c r="E17" s="2">
        <v>12</v>
      </c>
      <c r="F17" s="2" t="s">
        <v>44</v>
      </c>
      <c r="G17" s="2"/>
      <c r="H17" s="2">
        <v>12</v>
      </c>
      <c r="I17" s="2" t="s">
        <v>123</v>
      </c>
      <c r="J17" s="2">
        <v>2151</v>
      </c>
      <c r="K17" s="2">
        <v>7</v>
      </c>
      <c r="L17" s="4"/>
      <c r="M17" s="41"/>
      <c r="N17" s="4"/>
      <c r="O17" s="6">
        <f t="shared" si="0"/>
        <v>31</v>
      </c>
      <c r="P17" s="17"/>
      <c r="Q17" s="45">
        <v>10</v>
      </c>
    </row>
    <row r="18" spans="1:17" ht="37.5" customHeight="1" thickBot="1">
      <c r="A18" s="18" t="s">
        <v>17</v>
      </c>
      <c r="B18" s="19" t="s">
        <v>41</v>
      </c>
      <c r="C18" s="19" t="s">
        <v>124</v>
      </c>
      <c r="D18" s="19"/>
      <c r="E18" s="42">
        <v>12</v>
      </c>
      <c r="F18" s="19" t="s">
        <v>125</v>
      </c>
      <c r="G18" s="19">
        <v>5024</v>
      </c>
      <c r="H18" s="42">
        <v>5</v>
      </c>
      <c r="I18" s="42" t="s">
        <v>44</v>
      </c>
      <c r="J18" s="19"/>
      <c r="K18" s="19">
        <v>12</v>
      </c>
      <c r="L18" s="20"/>
      <c r="M18" s="42">
        <v>2</v>
      </c>
      <c r="N18" s="20"/>
      <c r="O18" s="19">
        <f t="shared" si="0"/>
        <v>31</v>
      </c>
      <c r="P18" s="21"/>
      <c r="Q18" s="43">
        <v>11</v>
      </c>
    </row>
    <row r="19" ht="8.25" customHeight="1"/>
    <row r="20" spans="2:17" ht="22.5" customHeight="1">
      <c r="B20" s="4" t="s">
        <v>46</v>
      </c>
      <c r="C20" s="107" t="s">
        <v>47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</row>
  </sheetData>
  <sheetProtection/>
  <protectedRanges>
    <protectedRange sqref="B8:B18" name="Range 1_1_1"/>
    <protectedRange sqref="C1:C3 F7 C6:C7 I7" name="Range7_1_1"/>
    <protectedRange sqref="I1:I6" name="Range7_1_2"/>
  </protectedRanges>
  <mergeCells count="14">
    <mergeCell ref="C20:Q20"/>
    <mergeCell ref="G1:Q1"/>
    <mergeCell ref="G2:Q2"/>
    <mergeCell ref="G4:Q4"/>
    <mergeCell ref="C6:E6"/>
    <mergeCell ref="F6:H6"/>
    <mergeCell ref="I6:K6"/>
    <mergeCell ref="G3:Q3"/>
    <mergeCell ref="A7:B7"/>
    <mergeCell ref="A1:B1"/>
    <mergeCell ref="C1:D1"/>
    <mergeCell ref="F1:F4"/>
    <mergeCell ref="A2:B4"/>
    <mergeCell ref="C2:D4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9" r:id="rId1"/>
  <headerFooter alignWithMargins="0">
    <oddHeader>&amp;C&amp;"Arial,Bold Italic"&amp;28&amp;F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12"/>
  <sheetViews>
    <sheetView zoomScale="50" zoomScaleNormal="50" workbookViewId="0" topLeftCell="A1">
      <selection activeCell="B11" sqref="B11"/>
    </sheetView>
  </sheetViews>
  <sheetFormatPr defaultColWidth="9.140625" defaultRowHeight="12.75"/>
  <cols>
    <col min="1" max="1" width="14.00390625" style="0" customWidth="1"/>
    <col min="2" max="2" width="22.8515625" style="0" customWidth="1"/>
    <col min="3" max="14" width="12.8515625" style="0" customWidth="1"/>
  </cols>
  <sheetData>
    <row r="1" spans="1:14" ht="34.5" customHeight="1">
      <c r="A1" s="22" t="s">
        <v>15</v>
      </c>
      <c r="B1" s="23" t="s">
        <v>16</v>
      </c>
      <c r="C1" s="24">
        <v>37530</v>
      </c>
      <c r="D1" s="24">
        <v>37561</v>
      </c>
      <c r="E1" s="24">
        <v>37591</v>
      </c>
      <c r="F1" s="24">
        <v>37622</v>
      </c>
      <c r="G1" s="24">
        <v>37653</v>
      </c>
      <c r="H1" s="24">
        <v>37681</v>
      </c>
      <c r="I1" s="24">
        <v>37712</v>
      </c>
      <c r="J1" s="24">
        <v>37742</v>
      </c>
      <c r="K1" s="25">
        <v>37773</v>
      </c>
      <c r="L1" s="25">
        <v>37807</v>
      </c>
      <c r="M1" s="24">
        <v>37834</v>
      </c>
      <c r="N1" s="26">
        <v>37865</v>
      </c>
    </row>
    <row r="2" spans="1:14" ht="51.75" customHeight="1">
      <c r="A2" s="27" t="s">
        <v>17</v>
      </c>
      <c r="B2" s="28" t="s">
        <v>18</v>
      </c>
      <c r="C2" s="29"/>
      <c r="D2" s="29"/>
      <c r="E2" s="29"/>
      <c r="F2" s="29"/>
      <c r="G2" s="29"/>
      <c r="H2" s="29"/>
      <c r="I2" s="29"/>
      <c r="J2" s="29"/>
      <c r="K2" s="29"/>
      <c r="L2" s="6" t="s">
        <v>19</v>
      </c>
      <c r="M2" s="30"/>
      <c r="N2" s="31"/>
    </row>
    <row r="3" spans="1:14" ht="51.75" customHeight="1">
      <c r="A3" s="27" t="s">
        <v>20</v>
      </c>
      <c r="B3" s="28" t="s">
        <v>13</v>
      </c>
      <c r="C3" s="32"/>
      <c r="D3" s="32"/>
      <c r="E3" s="32"/>
      <c r="F3" s="32"/>
      <c r="G3" s="32"/>
      <c r="H3" s="32"/>
      <c r="I3" s="32"/>
      <c r="J3" s="32"/>
      <c r="K3" s="32"/>
      <c r="L3" s="2"/>
      <c r="M3" s="33" t="s">
        <v>19</v>
      </c>
      <c r="N3" s="34"/>
    </row>
    <row r="4" spans="1:14" ht="51.75" customHeight="1">
      <c r="A4" s="27" t="s">
        <v>21</v>
      </c>
      <c r="B4" s="28" t="s">
        <v>22</v>
      </c>
      <c r="C4" s="32" t="s">
        <v>19</v>
      </c>
      <c r="D4" s="32"/>
      <c r="E4" s="30"/>
      <c r="F4" s="32"/>
      <c r="G4" s="32"/>
      <c r="H4" s="32"/>
      <c r="I4" s="32"/>
      <c r="J4" s="32"/>
      <c r="K4" s="32"/>
      <c r="L4" s="2"/>
      <c r="M4" s="2"/>
      <c r="N4" s="35" t="s">
        <v>19</v>
      </c>
    </row>
    <row r="5" spans="1:14" ht="51.75" customHeight="1">
      <c r="A5" s="27" t="s">
        <v>23</v>
      </c>
      <c r="B5" s="28" t="s">
        <v>10</v>
      </c>
      <c r="C5" s="32"/>
      <c r="D5" s="32" t="s">
        <v>19</v>
      </c>
      <c r="E5" s="32"/>
      <c r="F5" s="30"/>
      <c r="G5" s="32"/>
      <c r="H5" s="32"/>
      <c r="I5" s="32"/>
      <c r="J5" s="32"/>
      <c r="K5" s="32"/>
      <c r="L5" s="2"/>
      <c r="M5" s="32"/>
      <c r="N5" s="16"/>
    </row>
    <row r="6" spans="1:14" ht="51.75" customHeight="1">
      <c r="A6" s="27" t="s">
        <v>24</v>
      </c>
      <c r="B6" s="28" t="s">
        <v>11</v>
      </c>
      <c r="C6" s="32"/>
      <c r="D6" s="32"/>
      <c r="E6" s="2" t="s">
        <v>19</v>
      </c>
      <c r="F6" s="32"/>
      <c r="G6" s="2"/>
      <c r="H6" s="32"/>
      <c r="I6" s="32"/>
      <c r="J6" s="32"/>
      <c r="K6" s="30"/>
      <c r="L6" s="2"/>
      <c r="M6" s="32"/>
      <c r="N6" s="35"/>
    </row>
    <row r="7" spans="1:14" ht="51.75" customHeight="1">
      <c r="A7" s="27" t="s">
        <v>25</v>
      </c>
      <c r="B7" s="28" t="s">
        <v>26</v>
      </c>
      <c r="C7" s="32"/>
      <c r="D7" s="32"/>
      <c r="E7" s="32"/>
      <c r="F7" s="32" t="s">
        <v>19</v>
      </c>
      <c r="G7" s="32"/>
      <c r="H7" s="30"/>
      <c r="I7" s="32"/>
      <c r="J7" s="32"/>
      <c r="K7" s="32"/>
      <c r="L7" s="2"/>
      <c r="M7" s="32"/>
      <c r="N7" s="35"/>
    </row>
    <row r="8" spans="1:14" ht="51.75" customHeight="1">
      <c r="A8" s="27" t="s">
        <v>27</v>
      </c>
      <c r="B8" s="28" t="s">
        <v>28</v>
      </c>
      <c r="C8" s="32"/>
      <c r="D8" s="32"/>
      <c r="E8" s="32"/>
      <c r="F8" s="32"/>
      <c r="G8" s="2" t="s">
        <v>19</v>
      </c>
      <c r="H8" s="32"/>
      <c r="I8" s="2"/>
      <c r="J8" s="32"/>
      <c r="K8" s="32"/>
      <c r="L8" s="30"/>
      <c r="M8" s="32"/>
      <c r="N8" s="35"/>
    </row>
    <row r="9" spans="1:14" ht="51.75" customHeight="1">
      <c r="A9" s="27" t="s">
        <v>29</v>
      </c>
      <c r="B9" s="28" t="s">
        <v>30</v>
      </c>
      <c r="C9" s="32"/>
      <c r="D9" s="32"/>
      <c r="E9" s="32"/>
      <c r="F9" s="32"/>
      <c r="G9" s="2"/>
      <c r="H9" s="32" t="s">
        <v>19</v>
      </c>
      <c r="I9" s="2"/>
      <c r="J9" s="32"/>
      <c r="K9" s="32"/>
      <c r="L9" s="30"/>
      <c r="M9" s="32"/>
      <c r="N9" s="35"/>
    </row>
    <row r="10" spans="1:14" ht="51.75" customHeight="1">
      <c r="A10" s="27" t="s">
        <v>31</v>
      </c>
      <c r="B10" s="28" t="s">
        <v>32</v>
      </c>
      <c r="C10" s="32"/>
      <c r="D10" s="32"/>
      <c r="E10" s="32"/>
      <c r="F10" s="32"/>
      <c r="G10" s="32"/>
      <c r="H10" s="30"/>
      <c r="I10" s="32" t="s">
        <v>19</v>
      </c>
      <c r="J10" s="36"/>
      <c r="K10" s="32"/>
      <c r="L10" s="32"/>
      <c r="M10" s="32"/>
      <c r="N10" s="35"/>
    </row>
    <row r="11" spans="1:14" ht="51.75" customHeight="1">
      <c r="A11" s="27" t="s">
        <v>39</v>
      </c>
      <c r="B11" s="28" t="s">
        <v>33</v>
      </c>
      <c r="C11" s="32"/>
      <c r="D11" s="32"/>
      <c r="E11" s="32"/>
      <c r="F11" s="32"/>
      <c r="G11" s="32"/>
      <c r="H11" s="36"/>
      <c r="I11" s="30"/>
      <c r="J11" s="32" t="s">
        <v>19</v>
      </c>
      <c r="K11" s="32"/>
      <c r="L11" s="32"/>
      <c r="M11" s="32"/>
      <c r="N11" s="35"/>
    </row>
    <row r="12" spans="1:14" ht="51.75" customHeight="1" thickBot="1">
      <c r="A12" s="37" t="s">
        <v>34</v>
      </c>
      <c r="B12" s="38" t="s">
        <v>35</v>
      </c>
      <c r="C12" s="39"/>
      <c r="D12" s="39"/>
      <c r="E12" s="39"/>
      <c r="F12" s="39"/>
      <c r="G12" s="39"/>
      <c r="H12" s="39"/>
      <c r="I12" s="39"/>
      <c r="J12" s="39"/>
      <c r="K12" s="39" t="s">
        <v>19</v>
      </c>
      <c r="L12" s="39"/>
      <c r="M12" s="39"/>
      <c r="N12" s="4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="75" zoomScaleNormal="75" workbookViewId="0" topLeftCell="A1">
      <selection activeCell="E7" sqref="E7"/>
    </sheetView>
  </sheetViews>
  <sheetFormatPr defaultColWidth="9.140625" defaultRowHeight="12.75"/>
  <cols>
    <col min="1" max="1" width="5.28125" style="0" customWidth="1"/>
    <col min="2" max="2" width="18.28125" style="0" customWidth="1"/>
    <col min="3" max="3" width="12.57421875" style="0" customWidth="1"/>
    <col min="4" max="4" width="14.421875" style="0" customWidth="1"/>
    <col min="5" max="5" width="13.28125" style="0" customWidth="1"/>
    <col min="6" max="6" width="12.57421875" style="0" customWidth="1"/>
    <col min="7" max="8" width="14.421875" style="0" customWidth="1"/>
    <col min="9" max="9" width="14.140625" style="0" customWidth="1"/>
    <col min="10" max="10" width="14.421875" style="0" customWidth="1"/>
    <col min="11" max="11" width="12.57421875" style="0" customWidth="1"/>
    <col min="12" max="12" width="3.7109375" style="0" customWidth="1"/>
    <col min="13" max="13" width="10.8515625" style="0" customWidth="1"/>
    <col min="14" max="14" width="3.57421875" style="0" customWidth="1"/>
    <col min="15" max="15" width="9.57421875" style="0" customWidth="1"/>
    <col min="16" max="16" width="3.140625" style="0" customWidth="1"/>
    <col min="17" max="17" width="14.00390625" style="0" customWidth="1"/>
  </cols>
  <sheetData>
    <row r="1" spans="1:17" ht="15.75" customHeight="1">
      <c r="A1" s="102" t="s">
        <v>0</v>
      </c>
      <c r="B1" s="103"/>
      <c r="C1" s="103" t="s">
        <v>1</v>
      </c>
      <c r="D1" s="103"/>
      <c r="E1" s="1"/>
      <c r="F1" s="104" t="s">
        <v>2</v>
      </c>
      <c r="G1" s="88" t="s">
        <v>126</v>
      </c>
      <c r="H1" s="89"/>
      <c r="I1" s="89"/>
      <c r="J1" s="89"/>
      <c r="K1" s="89"/>
      <c r="L1" s="89"/>
      <c r="M1" s="89"/>
      <c r="N1" s="89"/>
      <c r="O1" s="89"/>
      <c r="P1" s="89"/>
      <c r="Q1" s="90"/>
    </row>
    <row r="2" spans="1:17" ht="15.75" customHeight="1">
      <c r="A2" s="91" t="s">
        <v>348</v>
      </c>
      <c r="B2" s="92"/>
      <c r="C2" s="97">
        <v>37876</v>
      </c>
      <c r="D2" s="98"/>
      <c r="E2" s="3"/>
      <c r="F2" s="105"/>
      <c r="G2" s="99" t="s">
        <v>51</v>
      </c>
      <c r="H2" s="99"/>
      <c r="I2" s="99"/>
      <c r="J2" s="99"/>
      <c r="K2" s="99"/>
      <c r="L2" s="99"/>
      <c r="M2" s="99"/>
      <c r="N2" s="99"/>
      <c r="O2" s="99"/>
      <c r="P2" s="99"/>
      <c r="Q2" s="100"/>
    </row>
    <row r="3" spans="1:17" ht="15.75" customHeight="1">
      <c r="A3" s="93"/>
      <c r="B3" s="94"/>
      <c r="C3" s="98"/>
      <c r="D3" s="98"/>
      <c r="E3" s="3"/>
      <c r="F3" s="105"/>
      <c r="G3" s="70"/>
      <c r="H3" s="71"/>
      <c r="I3" s="71"/>
      <c r="J3" s="71"/>
      <c r="K3" s="71"/>
      <c r="L3" s="71"/>
      <c r="M3" s="71"/>
      <c r="N3" s="71"/>
      <c r="O3" s="71"/>
      <c r="P3" s="71"/>
      <c r="Q3" s="72"/>
    </row>
    <row r="4" spans="1:17" ht="15.75" customHeight="1">
      <c r="A4" s="95"/>
      <c r="B4" s="96"/>
      <c r="C4" s="98"/>
      <c r="D4" s="98"/>
      <c r="E4" s="5"/>
      <c r="F4" s="106"/>
      <c r="G4" s="73"/>
      <c r="H4" s="74"/>
      <c r="I4" s="74"/>
      <c r="J4" s="74"/>
      <c r="K4" s="74"/>
      <c r="L4" s="74"/>
      <c r="M4" s="74"/>
      <c r="N4" s="74"/>
      <c r="O4" s="74"/>
      <c r="P4" s="74"/>
      <c r="Q4" s="75"/>
    </row>
    <row r="5" spans="1:17" ht="9.75" customHeight="1">
      <c r="A5" s="7"/>
      <c r="B5" s="8"/>
      <c r="C5" s="4"/>
      <c r="D5" s="4"/>
      <c r="E5" s="4"/>
      <c r="F5" s="4"/>
      <c r="G5" s="9"/>
      <c r="H5" s="9"/>
      <c r="I5" s="4"/>
      <c r="J5" s="4"/>
      <c r="K5" s="4"/>
      <c r="L5" s="4"/>
      <c r="M5" s="4"/>
      <c r="N5" s="4"/>
      <c r="O5" s="4"/>
      <c r="P5" s="4"/>
      <c r="Q5" s="10"/>
    </row>
    <row r="6" spans="1:17" ht="23.25">
      <c r="A6" s="11"/>
      <c r="B6" s="8"/>
      <c r="C6" s="98" t="s">
        <v>3</v>
      </c>
      <c r="D6" s="98"/>
      <c r="E6" s="98"/>
      <c r="F6" s="98" t="s">
        <v>4</v>
      </c>
      <c r="G6" s="98"/>
      <c r="H6" s="98"/>
      <c r="I6" s="98" t="s">
        <v>5</v>
      </c>
      <c r="J6" s="98"/>
      <c r="K6" s="98"/>
      <c r="L6" s="4"/>
      <c r="M6" s="4"/>
      <c r="N6" s="12"/>
      <c r="O6" s="13"/>
      <c r="P6" s="13"/>
      <c r="Q6" s="14"/>
    </row>
    <row r="7" spans="1:17" ht="63.75" customHeight="1">
      <c r="A7" s="69" t="s">
        <v>6</v>
      </c>
      <c r="B7" s="101"/>
      <c r="C7" s="2" t="s">
        <v>7</v>
      </c>
      <c r="D7" s="2" t="s">
        <v>45</v>
      </c>
      <c r="E7" s="2" t="s">
        <v>9</v>
      </c>
      <c r="F7" s="2" t="s">
        <v>7</v>
      </c>
      <c r="G7" s="2" t="s">
        <v>45</v>
      </c>
      <c r="H7" s="2" t="s">
        <v>9</v>
      </c>
      <c r="I7" s="2" t="s">
        <v>7</v>
      </c>
      <c r="J7" s="2" t="s">
        <v>45</v>
      </c>
      <c r="K7" s="2" t="s">
        <v>9</v>
      </c>
      <c r="L7" s="4"/>
      <c r="M7" s="2" t="s">
        <v>49</v>
      </c>
      <c r="N7" s="12"/>
      <c r="O7" s="2" t="s">
        <v>9</v>
      </c>
      <c r="P7" s="4"/>
      <c r="Q7" s="16" t="s">
        <v>8</v>
      </c>
    </row>
    <row r="8" spans="1:17" ht="37.5" customHeight="1">
      <c r="A8" s="15" t="s">
        <v>27</v>
      </c>
      <c r="B8" s="2" t="s">
        <v>42</v>
      </c>
      <c r="C8" s="66" t="s">
        <v>349</v>
      </c>
      <c r="D8" s="2">
        <v>3837</v>
      </c>
      <c r="E8" s="2">
        <v>3</v>
      </c>
      <c r="F8" s="66" t="s">
        <v>350</v>
      </c>
      <c r="G8" s="2">
        <v>4433</v>
      </c>
      <c r="H8" s="2">
        <v>2</v>
      </c>
      <c r="I8" s="108"/>
      <c r="J8" s="109"/>
      <c r="K8" s="110"/>
      <c r="L8" s="4"/>
      <c r="M8" s="41">
        <v>1</v>
      </c>
      <c r="N8" s="4"/>
      <c r="O8" s="6">
        <f aca="true" t="shared" si="0" ref="O8:O18">SUM(E8+H8+K8+M8)</f>
        <v>6</v>
      </c>
      <c r="P8" s="17"/>
      <c r="Q8" s="45">
        <v>1</v>
      </c>
    </row>
    <row r="9" spans="1:17" ht="37.5" customHeight="1">
      <c r="A9" s="15" t="s">
        <v>40</v>
      </c>
      <c r="B9" s="2" t="s">
        <v>11</v>
      </c>
      <c r="C9" s="66" t="s">
        <v>351</v>
      </c>
      <c r="D9" s="6">
        <v>3814</v>
      </c>
      <c r="E9" s="6">
        <v>2</v>
      </c>
      <c r="F9" s="66" t="s">
        <v>352</v>
      </c>
      <c r="G9" s="6">
        <v>4910</v>
      </c>
      <c r="H9" s="2">
        <v>5</v>
      </c>
      <c r="I9" s="111"/>
      <c r="J9" s="112"/>
      <c r="K9" s="113"/>
      <c r="L9" s="4"/>
      <c r="M9" s="41"/>
      <c r="N9" s="4"/>
      <c r="O9" s="6">
        <f t="shared" si="0"/>
        <v>7</v>
      </c>
      <c r="P9" s="17"/>
      <c r="Q9" s="44">
        <v>2</v>
      </c>
    </row>
    <row r="10" spans="1:17" ht="37.5" customHeight="1">
      <c r="A10" s="15" t="s">
        <v>34</v>
      </c>
      <c r="B10" s="2" t="s">
        <v>37</v>
      </c>
      <c r="C10" s="66" t="s">
        <v>353</v>
      </c>
      <c r="D10" s="2">
        <v>3857</v>
      </c>
      <c r="E10" s="2">
        <v>4</v>
      </c>
      <c r="F10" s="66" t="s">
        <v>354</v>
      </c>
      <c r="G10" s="2">
        <v>4665</v>
      </c>
      <c r="H10" s="2">
        <v>3</v>
      </c>
      <c r="I10" s="111"/>
      <c r="J10" s="112"/>
      <c r="K10" s="113"/>
      <c r="L10" s="4"/>
      <c r="M10" s="41"/>
      <c r="N10" s="4"/>
      <c r="O10" s="6">
        <f t="shared" si="0"/>
        <v>7</v>
      </c>
      <c r="P10" s="17"/>
      <c r="Q10" s="45">
        <v>3</v>
      </c>
    </row>
    <row r="11" spans="1:17" ht="37.5" customHeight="1">
      <c r="A11" s="15" t="s">
        <v>20</v>
      </c>
      <c r="B11" s="2" t="s">
        <v>13</v>
      </c>
      <c r="C11" s="66" t="s">
        <v>355</v>
      </c>
      <c r="D11" s="2">
        <v>3752</v>
      </c>
      <c r="E11" s="2">
        <v>1</v>
      </c>
      <c r="F11" s="66" t="s">
        <v>356</v>
      </c>
      <c r="G11" s="2">
        <v>5008</v>
      </c>
      <c r="H11" s="2">
        <v>6</v>
      </c>
      <c r="I11" s="111"/>
      <c r="J11" s="112"/>
      <c r="K11" s="113"/>
      <c r="L11" s="4"/>
      <c r="M11" s="41">
        <v>1</v>
      </c>
      <c r="N11" s="4"/>
      <c r="O11" s="6">
        <f t="shared" si="0"/>
        <v>8</v>
      </c>
      <c r="P11" s="17"/>
      <c r="Q11" s="45">
        <v>4</v>
      </c>
    </row>
    <row r="12" spans="1:17" ht="37.5" customHeight="1">
      <c r="A12" s="15" t="s">
        <v>17</v>
      </c>
      <c r="B12" s="2" t="s">
        <v>41</v>
      </c>
      <c r="C12" s="67" t="s">
        <v>357</v>
      </c>
      <c r="D12" s="6">
        <v>3875</v>
      </c>
      <c r="E12" s="2">
        <v>7</v>
      </c>
      <c r="F12" s="66" t="s">
        <v>358</v>
      </c>
      <c r="G12" s="2">
        <v>4222</v>
      </c>
      <c r="H12" s="2">
        <v>1</v>
      </c>
      <c r="I12" s="111"/>
      <c r="J12" s="112"/>
      <c r="K12" s="113"/>
      <c r="L12" s="4"/>
      <c r="M12" s="41"/>
      <c r="N12" s="4"/>
      <c r="O12" s="6">
        <f t="shared" si="0"/>
        <v>8</v>
      </c>
      <c r="P12" s="17"/>
      <c r="Q12" s="45">
        <v>5</v>
      </c>
    </row>
    <row r="13" spans="1:17" ht="37.5" customHeight="1">
      <c r="A13" s="15" t="s">
        <v>39</v>
      </c>
      <c r="B13" s="2" t="s">
        <v>36</v>
      </c>
      <c r="C13" s="66" t="s">
        <v>359</v>
      </c>
      <c r="D13" s="2">
        <v>3865</v>
      </c>
      <c r="E13" s="2">
        <v>6</v>
      </c>
      <c r="F13" s="66" t="s">
        <v>360</v>
      </c>
      <c r="G13" s="2">
        <v>4803</v>
      </c>
      <c r="H13" s="2">
        <v>4</v>
      </c>
      <c r="I13" s="111"/>
      <c r="J13" s="112"/>
      <c r="K13" s="113"/>
      <c r="L13" s="4"/>
      <c r="M13" s="41"/>
      <c r="N13" s="4"/>
      <c r="O13" s="6">
        <f t="shared" si="0"/>
        <v>10</v>
      </c>
      <c r="P13" s="17"/>
      <c r="Q13" s="45">
        <v>6</v>
      </c>
    </row>
    <row r="14" spans="1:17" ht="37.5" customHeight="1">
      <c r="A14" s="15" t="s">
        <v>21</v>
      </c>
      <c r="B14" s="2" t="s">
        <v>14</v>
      </c>
      <c r="C14" s="66" t="s">
        <v>361</v>
      </c>
      <c r="D14" s="2">
        <v>3858</v>
      </c>
      <c r="E14" s="2">
        <v>5</v>
      </c>
      <c r="F14" s="66" t="s">
        <v>362</v>
      </c>
      <c r="G14" s="2">
        <v>5507</v>
      </c>
      <c r="H14" s="2">
        <v>8</v>
      </c>
      <c r="I14" s="111"/>
      <c r="J14" s="112"/>
      <c r="K14" s="113"/>
      <c r="L14" s="4"/>
      <c r="M14" s="41"/>
      <c r="N14" s="4"/>
      <c r="O14" s="6">
        <f t="shared" si="0"/>
        <v>13</v>
      </c>
      <c r="P14" s="17"/>
      <c r="Q14" s="45">
        <v>7</v>
      </c>
    </row>
    <row r="15" spans="1:17" ht="37.5" customHeight="1">
      <c r="A15" s="15" t="s">
        <v>23</v>
      </c>
      <c r="B15" s="2" t="s">
        <v>10</v>
      </c>
      <c r="C15" s="66" t="s">
        <v>363</v>
      </c>
      <c r="D15" s="2">
        <v>4072</v>
      </c>
      <c r="E15" s="2">
        <v>9</v>
      </c>
      <c r="F15" s="66" t="s">
        <v>364</v>
      </c>
      <c r="G15" s="2">
        <v>5268</v>
      </c>
      <c r="H15" s="2">
        <v>7</v>
      </c>
      <c r="I15" s="111"/>
      <c r="J15" s="112"/>
      <c r="K15" s="113"/>
      <c r="L15" s="4"/>
      <c r="M15" s="41"/>
      <c r="N15" s="4"/>
      <c r="O15" s="6">
        <f t="shared" si="0"/>
        <v>16</v>
      </c>
      <c r="P15" s="17"/>
      <c r="Q15" s="45">
        <v>8</v>
      </c>
    </row>
    <row r="16" spans="1:17" ht="37.5" customHeight="1">
      <c r="A16" s="15" t="s">
        <v>25</v>
      </c>
      <c r="B16" s="2" t="s">
        <v>12</v>
      </c>
      <c r="C16" s="66" t="s">
        <v>365</v>
      </c>
      <c r="D16" s="2">
        <v>4027</v>
      </c>
      <c r="E16" s="2">
        <v>8</v>
      </c>
      <c r="F16" s="66" t="s">
        <v>44</v>
      </c>
      <c r="G16" s="2"/>
      <c r="H16" s="2">
        <v>12</v>
      </c>
      <c r="I16" s="111"/>
      <c r="J16" s="112"/>
      <c r="K16" s="113"/>
      <c r="L16" s="4"/>
      <c r="M16" s="41"/>
      <c r="N16" s="4"/>
      <c r="O16" s="6">
        <f t="shared" si="0"/>
        <v>20</v>
      </c>
      <c r="P16" s="17"/>
      <c r="Q16" s="45">
        <v>9</v>
      </c>
    </row>
    <row r="17" spans="1:17" ht="37.5" customHeight="1">
      <c r="A17" s="15" t="s">
        <v>31</v>
      </c>
      <c r="B17" s="2" t="s">
        <v>43</v>
      </c>
      <c r="C17" s="66" t="s">
        <v>366</v>
      </c>
      <c r="D17" s="2">
        <v>4479</v>
      </c>
      <c r="E17" s="2">
        <v>10</v>
      </c>
      <c r="F17" s="66" t="s">
        <v>44</v>
      </c>
      <c r="G17" s="2"/>
      <c r="H17" s="2">
        <v>12</v>
      </c>
      <c r="I17" s="111"/>
      <c r="J17" s="112"/>
      <c r="K17" s="113"/>
      <c r="L17" s="4"/>
      <c r="M17" s="41"/>
      <c r="N17" s="4"/>
      <c r="O17" s="6">
        <f t="shared" si="0"/>
        <v>22</v>
      </c>
      <c r="P17" s="17"/>
      <c r="Q17" s="45">
        <v>10</v>
      </c>
    </row>
    <row r="18" spans="1:17" ht="37.5" customHeight="1" thickBot="1">
      <c r="A18" s="18" t="s">
        <v>29</v>
      </c>
      <c r="B18" s="19" t="s">
        <v>38</v>
      </c>
      <c r="C18" s="68" t="s">
        <v>93</v>
      </c>
      <c r="D18" s="19"/>
      <c r="E18" s="19">
        <v>11</v>
      </c>
      <c r="F18" s="68" t="s">
        <v>44</v>
      </c>
      <c r="G18" s="19"/>
      <c r="H18" s="19">
        <v>12</v>
      </c>
      <c r="I18" s="114"/>
      <c r="J18" s="115"/>
      <c r="K18" s="116"/>
      <c r="L18" s="20"/>
      <c r="M18" s="42">
        <v>5</v>
      </c>
      <c r="N18" s="20"/>
      <c r="O18" s="19">
        <f t="shared" si="0"/>
        <v>28</v>
      </c>
      <c r="P18" s="21"/>
      <c r="Q18" s="43">
        <v>11</v>
      </c>
    </row>
    <row r="19" ht="8.25" customHeight="1"/>
    <row r="20" spans="2:17" ht="22.5" customHeight="1">
      <c r="B20" s="4" t="s">
        <v>46</v>
      </c>
      <c r="C20" s="107" t="s">
        <v>47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</row>
    <row r="22" spans="4:5" ht="12.75">
      <c r="D22" s="63"/>
      <c r="E22" s="63"/>
    </row>
    <row r="23" spans="3:5" ht="12.75">
      <c r="C23" s="64"/>
      <c r="D23" s="63"/>
      <c r="E23" s="63"/>
    </row>
    <row r="24" spans="3:5" ht="12.75">
      <c r="C24" s="64"/>
      <c r="D24" s="63"/>
      <c r="E24" s="63"/>
    </row>
    <row r="25" spans="3:5" ht="12.75">
      <c r="C25" s="64"/>
      <c r="D25" s="63"/>
      <c r="E25" s="63"/>
    </row>
    <row r="26" spans="3:5" ht="12.75">
      <c r="C26" s="64"/>
      <c r="D26" s="63"/>
      <c r="E26" s="63"/>
    </row>
    <row r="27" spans="3:5" ht="12.75">
      <c r="C27" s="64"/>
      <c r="D27" s="63"/>
      <c r="E27" s="63"/>
    </row>
  </sheetData>
  <sheetProtection/>
  <protectedRanges>
    <protectedRange sqref="B8:B12 B13:B18" name="Range 1_1_1"/>
    <protectedRange sqref="C1:C3 I7 F7 C6:C7" name="Range7_1_1"/>
    <protectedRange sqref="I1:I6" name="Range7_1_2"/>
  </protectedRanges>
  <mergeCells count="14">
    <mergeCell ref="C20:Q20"/>
    <mergeCell ref="C6:E6"/>
    <mergeCell ref="F6:H6"/>
    <mergeCell ref="I6:K6"/>
    <mergeCell ref="I8:K18"/>
    <mergeCell ref="A7:B7"/>
    <mergeCell ref="A1:B1"/>
    <mergeCell ref="C1:D1"/>
    <mergeCell ref="F1:F4"/>
    <mergeCell ref="G1:Q1"/>
    <mergeCell ref="A2:B4"/>
    <mergeCell ref="C2:D4"/>
    <mergeCell ref="G2:Q2"/>
    <mergeCell ref="G3:Q4"/>
  </mergeCells>
  <printOptions horizontalCentered="1" verticalCentered="1"/>
  <pageMargins left="0.38" right="0.49" top="0.28" bottom="0.21" header="0.17" footer="0.13"/>
  <pageSetup fitToHeight="1" fitToWidth="1" horizontalDpi="300" verticalDpi="3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="75" zoomScaleNormal="75" workbookViewId="0" topLeftCell="A1">
      <selection activeCell="D12" sqref="D12"/>
    </sheetView>
  </sheetViews>
  <sheetFormatPr defaultColWidth="9.140625" defaultRowHeight="12.75"/>
  <cols>
    <col min="1" max="1" width="5.28125" style="0" customWidth="1"/>
    <col min="2" max="2" width="18.28125" style="0" customWidth="1"/>
    <col min="3" max="3" width="12.57421875" style="0" customWidth="1"/>
    <col min="4" max="4" width="14.421875" style="0" customWidth="1"/>
    <col min="5" max="5" width="13.28125" style="0" customWidth="1"/>
    <col min="6" max="6" width="12.57421875" style="0" customWidth="1"/>
    <col min="7" max="8" width="14.421875" style="0" customWidth="1"/>
    <col min="9" max="9" width="14.140625" style="0" customWidth="1"/>
    <col min="10" max="10" width="14.421875" style="0" customWidth="1"/>
    <col min="11" max="11" width="12.57421875" style="0" customWidth="1"/>
    <col min="12" max="12" width="3.7109375" style="0" customWidth="1"/>
    <col min="13" max="13" width="10.8515625" style="0" customWidth="1"/>
    <col min="14" max="14" width="3.57421875" style="0" customWidth="1"/>
    <col min="15" max="15" width="9.57421875" style="0" customWidth="1"/>
    <col min="16" max="16" width="3.140625" style="0" customWidth="1"/>
    <col min="17" max="17" width="14.00390625" style="0" customWidth="1"/>
  </cols>
  <sheetData>
    <row r="1" spans="1:17" ht="15.75" customHeight="1">
      <c r="A1" s="102" t="s">
        <v>0</v>
      </c>
      <c r="B1" s="103"/>
      <c r="C1" s="103" t="s">
        <v>1</v>
      </c>
      <c r="D1" s="103"/>
      <c r="E1" s="1"/>
      <c r="F1" s="104" t="s">
        <v>2</v>
      </c>
      <c r="G1" s="88" t="s">
        <v>126</v>
      </c>
      <c r="H1" s="89"/>
      <c r="I1" s="89"/>
      <c r="J1" s="89"/>
      <c r="K1" s="89"/>
      <c r="L1" s="89"/>
      <c r="M1" s="89"/>
      <c r="N1" s="89"/>
      <c r="O1" s="89"/>
      <c r="P1" s="89"/>
      <c r="Q1" s="90"/>
    </row>
    <row r="2" spans="1:17" ht="15.75" customHeight="1">
      <c r="A2" s="91" t="s">
        <v>319</v>
      </c>
      <c r="B2" s="92"/>
      <c r="C2" s="97">
        <v>37869</v>
      </c>
      <c r="D2" s="98"/>
      <c r="E2" s="3"/>
      <c r="F2" s="105"/>
      <c r="G2" s="99" t="s">
        <v>51</v>
      </c>
      <c r="H2" s="99"/>
      <c r="I2" s="99"/>
      <c r="J2" s="99"/>
      <c r="K2" s="99"/>
      <c r="L2" s="99"/>
      <c r="M2" s="99"/>
      <c r="N2" s="99"/>
      <c r="O2" s="99"/>
      <c r="P2" s="99"/>
      <c r="Q2" s="100"/>
    </row>
    <row r="3" spans="1:17" ht="15.75" customHeight="1">
      <c r="A3" s="93"/>
      <c r="B3" s="94"/>
      <c r="C3" s="98"/>
      <c r="D3" s="98"/>
      <c r="E3" s="3"/>
      <c r="F3" s="105"/>
      <c r="G3" s="70"/>
      <c r="H3" s="71"/>
      <c r="I3" s="71"/>
      <c r="J3" s="71"/>
      <c r="K3" s="71"/>
      <c r="L3" s="71"/>
      <c r="M3" s="71"/>
      <c r="N3" s="71"/>
      <c r="O3" s="71"/>
      <c r="P3" s="71"/>
      <c r="Q3" s="72"/>
    </row>
    <row r="4" spans="1:17" ht="15.75" customHeight="1">
      <c r="A4" s="95"/>
      <c r="B4" s="96"/>
      <c r="C4" s="98"/>
      <c r="D4" s="98"/>
      <c r="E4" s="5"/>
      <c r="F4" s="106"/>
      <c r="G4" s="73"/>
      <c r="H4" s="74"/>
      <c r="I4" s="74"/>
      <c r="J4" s="74"/>
      <c r="K4" s="74"/>
      <c r="L4" s="74"/>
      <c r="M4" s="74"/>
      <c r="N4" s="74"/>
      <c r="O4" s="74"/>
      <c r="P4" s="74"/>
      <c r="Q4" s="75"/>
    </row>
    <row r="5" spans="1:17" ht="9.75" customHeight="1">
      <c r="A5" s="7"/>
      <c r="B5" s="8"/>
      <c r="C5" s="4"/>
      <c r="D5" s="4"/>
      <c r="E5" s="4"/>
      <c r="F5" s="4"/>
      <c r="G5" s="9"/>
      <c r="H5" s="9"/>
      <c r="I5" s="4"/>
      <c r="J5" s="4"/>
      <c r="K5" s="4"/>
      <c r="L5" s="4"/>
      <c r="M5" s="4"/>
      <c r="N5" s="4"/>
      <c r="O5" s="4"/>
      <c r="P5" s="4"/>
      <c r="Q5" s="10"/>
    </row>
    <row r="6" spans="1:17" ht="23.25">
      <c r="A6" s="11"/>
      <c r="B6" s="8"/>
      <c r="C6" s="98" t="s">
        <v>3</v>
      </c>
      <c r="D6" s="98"/>
      <c r="E6" s="98"/>
      <c r="F6" s="98" t="s">
        <v>4</v>
      </c>
      <c r="G6" s="98"/>
      <c r="H6" s="98"/>
      <c r="I6" s="98" t="s">
        <v>5</v>
      </c>
      <c r="J6" s="98"/>
      <c r="K6" s="98"/>
      <c r="L6" s="4"/>
      <c r="M6" s="4"/>
      <c r="N6" s="12"/>
      <c r="O6" s="13"/>
      <c r="P6" s="13"/>
      <c r="Q6" s="14"/>
    </row>
    <row r="7" spans="1:17" ht="63.75" customHeight="1">
      <c r="A7" s="69" t="s">
        <v>6</v>
      </c>
      <c r="B7" s="101"/>
      <c r="C7" s="2" t="s">
        <v>7</v>
      </c>
      <c r="D7" s="2" t="s">
        <v>45</v>
      </c>
      <c r="E7" s="2" t="s">
        <v>9</v>
      </c>
      <c r="F7" s="2" t="s">
        <v>7</v>
      </c>
      <c r="G7" s="2" t="s">
        <v>45</v>
      </c>
      <c r="H7" s="2" t="s">
        <v>9</v>
      </c>
      <c r="I7" s="2" t="s">
        <v>7</v>
      </c>
      <c r="J7" s="2" t="s">
        <v>45</v>
      </c>
      <c r="K7" s="2" t="s">
        <v>9</v>
      </c>
      <c r="L7" s="4"/>
      <c r="M7" s="2" t="s">
        <v>49</v>
      </c>
      <c r="N7" s="12"/>
      <c r="O7" s="2" t="s">
        <v>9</v>
      </c>
      <c r="P7" s="4"/>
      <c r="Q7" s="16" t="s">
        <v>8</v>
      </c>
    </row>
    <row r="8" spans="1:17" ht="37.5" customHeight="1">
      <c r="A8" s="15" t="s">
        <v>40</v>
      </c>
      <c r="B8" s="2" t="s">
        <v>11</v>
      </c>
      <c r="C8" s="66" t="s">
        <v>320</v>
      </c>
      <c r="D8" s="2">
        <v>2795</v>
      </c>
      <c r="E8" s="2">
        <v>2</v>
      </c>
      <c r="F8" s="66" t="s">
        <v>321</v>
      </c>
      <c r="G8" s="2">
        <v>2292</v>
      </c>
      <c r="H8" s="2">
        <v>1</v>
      </c>
      <c r="I8" s="66" t="s">
        <v>322</v>
      </c>
      <c r="J8" s="2">
        <v>2630</v>
      </c>
      <c r="K8" s="2">
        <v>1</v>
      </c>
      <c r="L8" s="4"/>
      <c r="M8" s="41"/>
      <c r="N8" s="4"/>
      <c r="O8" s="6">
        <f aca="true" t="shared" si="0" ref="O8:O18">SUM(E8+H8+K8+M8)</f>
        <v>4</v>
      </c>
      <c r="P8" s="17"/>
      <c r="Q8" s="45">
        <v>1</v>
      </c>
    </row>
    <row r="9" spans="1:17" ht="37.5" customHeight="1">
      <c r="A9" s="15" t="s">
        <v>17</v>
      </c>
      <c r="B9" s="2" t="s">
        <v>41</v>
      </c>
      <c r="C9" s="66" t="s">
        <v>323</v>
      </c>
      <c r="D9" s="2">
        <v>2865</v>
      </c>
      <c r="E9" s="2">
        <v>3</v>
      </c>
      <c r="F9" s="66" t="s">
        <v>324</v>
      </c>
      <c r="G9" s="2">
        <v>2306</v>
      </c>
      <c r="H9" s="2">
        <v>2</v>
      </c>
      <c r="I9" s="66" t="s">
        <v>325</v>
      </c>
      <c r="J9" s="2">
        <v>2661</v>
      </c>
      <c r="K9" s="2">
        <v>2</v>
      </c>
      <c r="L9" s="4"/>
      <c r="M9" s="41"/>
      <c r="N9" s="4"/>
      <c r="O9" s="6">
        <f t="shared" si="0"/>
        <v>7</v>
      </c>
      <c r="P9" s="17"/>
      <c r="Q9" s="45">
        <v>2</v>
      </c>
    </row>
    <row r="10" spans="1:17" ht="37.5" customHeight="1">
      <c r="A10" s="15" t="s">
        <v>27</v>
      </c>
      <c r="B10" s="2" t="s">
        <v>42</v>
      </c>
      <c r="C10" s="66" t="s">
        <v>326</v>
      </c>
      <c r="D10" s="6">
        <v>2727</v>
      </c>
      <c r="E10" s="6">
        <v>1</v>
      </c>
      <c r="F10" s="66" t="s">
        <v>182</v>
      </c>
      <c r="G10" s="6"/>
      <c r="H10" s="2">
        <v>12</v>
      </c>
      <c r="I10" s="66" t="s">
        <v>327</v>
      </c>
      <c r="J10" s="2">
        <v>3103</v>
      </c>
      <c r="K10" s="2">
        <v>4</v>
      </c>
      <c r="L10" s="4"/>
      <c r="M10" s="41"/>
      <c r="N10" s="4"/>
      <c r="O10" s="6">
        <f t="shared" si="0"/>
        <v>17</v>
      </c>
      <c r="P10" s="17"/>
      <c r="Q10" s="44">
        <v>3</v>
      </c>
    </row>
    <row r="11" spans="1:17" ht="37.5" customHeight="1">
      <c r="A11" s="15" t="s">
        <v>34</v>
      </c>
      <c r="B11" s="2" t="s">
        <v>37</v>
      </c>
      <c r="C11" s="67" t="s">
        <v>328</v>
      </c>
      <c r="D11" s="6">
        <v>3108</v>
      </c>
      <c r="E11" s="2">
        <v>9</v>
      </c>
      <c r="F11" s="66" t="s">
        <v>329</v>
      </c>
      <c r="G11" s="2">
        <v>2357</v>
      </c>
      <c r="H11" s="2">
        <v>3</v>
      </c>
      <c r="I11" s="66" t="s">
        <v>330</v>
      </c>
      <c r="J11" s="2">
        <v>3654</v>
      </c>
      <c r="K11" s="2">
        <v>5</v>
      </c>
      <c r="L11" s="4"/>
      <c r="M11" s="41"/>
      <c r="N11" s="4"/>
      <c r="O11" s="6">
        <f t="shared" si="0"/>
        <v>17</v>
      </c>
      <c r="P11" s="17"/>
      <c r="Q11" s="45">
        <v>4</v>
      </c>
    </row>
    <row r="12" spans="1:17" ht="37.5" customHeight="1">
      <c r="A12" s="15" t="s">
        <v>39</v>
      </c>
      <c r="B12" s="2" t="s">
        <v>36</v>
      </c>
      <c r="C12" s="66" t="s">
        <v>331</v>
      </c>
      <c r="D12" s="2">
        <v>2892</v>
      </c>
      <c r="E12" s="2">
        <v>4</v>
      </c>
      <c r="F12" s="66" t="s">
        <v>332</v>
      </c>
      <c r="G12" s="2">
        <v>2483</v>
      </c>
      <c r="H12" s="2">
        <v>5</v>
      </c>
      <c r="I12" s="66" t="s">
        <v>333</v>
      </c>
      <c r="J12" s="2">
        <v>3689</v>
      </c>
      <c r="K12" s="2">
        <v>6</v>
      </c>
      <c r="L12" s="4"/>
      <c r="M12" s="41">
        <v>2</v>
      </c>
      <c r="N12" s="4"/>
      <c r="O12" s="6">
        <f t="shared" si="0"/>
        <v>17</v>
      </c>
      <c r="P12" s="17"/>
      <c r="Q12" s="45">
        <v>5</v>
      </c>
    </row>
    <row r="13" spans="1:17" ht="37.5" customHeight="1">
      <c r="A13" s="15" t="s">
        <v>25</v>
      </c>
      <c r="B13" s="2" t="s">
        <v>12</v>
      </c>
      <c r="C13" s="66" t="s">
        <v>334</v>
      </c>
      <c r="D13" s="2">
        <v>3065</v>
      </c>
      <c r="E13" s="2">
        <v>8</v>
      </c>
      <c r="F13" s="66" t="s">
        <v>335</v>
      </c>
      <c r="G13" s="2">
        <v>2598</v>
      </c>
      <c r="H13" s="2">
        <v>6</v>
      </c>
      <c r="I13" s="66" t="s">
        <v>336</v>
      </c>
      <c r="J13" s="2">
        <v>3910</v>
      </c>
      <c r="K13" s="2">
        <v>7</v>
      </c>
      <c r="L13" s="4"/>
      <c r="M13" s="41"/>
      <c r="N13" s="4"/>
      <c r="O13" s="6">
        <f t="shared" si="0"/>
        <v>21</v>
      </c>
      <c r="P13" s="17"/>
      <c r="Q13" s="45">
        <v>6</v>
      </c>
    </row>
    <row r="14" spans="1:17" ht="37.5" customHeight="1">
      <c r="A14" s="15" t="s">
        <v>21</v>
      </c>
      <c r="B14" s="2" t="s">
        <v>14</v>
      </c>
      <c r="C14" s="66" t="s">
        <v>337</v>
      </c>
      <c r="D14" s="2">
        <v>2950</v>
      </c>
      <c r="E14" s="2">
        <v>6</v>
      </c>
      <c r="F14" s="66" t="s">
        <v>338</v>
      </c>
      <c r="G14" s="2">
        <v>2616</v>
      </c>
      <c r="H14" s="2">
        <v>7</v>
      </c>
      <c r="I14" s="66" t="s">
        <v>339</v>
      </c>
      <c r="J14" s="2">
        <v>4121</v>
      </c>
      <c r="K14" s="2">
        <v>8</v>
      </c>
      <c r="L14" s="4"/>
      <c r="M14" s="41"/>
      <c r="N14" s="4"/>
      <c r="O14" s="6">
        <f t="shared" si="0"/>
        <v>21</v>
      </c>
      <c r="P14" s="17"/>
      <c r="Q14" s="45">
        <v>7</v>
      </c>
    </row>
    <row r="15" spans="1:17" ht="37.5" customHeight="1">
      <c r="A15" s="15" t="s">
        <v>23</v>
      </c>
      <c r="B15" s="2" t="s">
        <v>10</v>
      </c>
      <c r="C15" s="66" t="s">
        <v>340</v>
      </c>
      <c r="D15" s="2">
        <v>3011</v>
      </c>
      <c r="E15" s="2">
        <v>7</v>
      </c>
      <c r="F15" s="66" t="s">
        <v>341</v>
      </c>
      <c r="G15" s="2">
        <v>2457</v>
      </c>
      <c r="H15" s="2">
        <v>4</v>
      </c>
      <c r="I15" s="66" t="s">
        <v>182</v>
      </c>
      <c r="J15" s="2"/>
      <c r="K15" s="2">
        <v>12</v>
      </c>
      <c r="L15" s="4"/>
      <c r="M15" s="41"/>
      <c r="N15" s="4"/>
      <c r="O15" s="6">
        <f t="shared" si="0"/>
        <v>23</v>
      </c>
      <c r="P15" s="17"/>
      <c r="Q15" s="45">
        <v>8</v>
      </c>
    </row>
    <row r="16" spans="1:17" ht="37.5" customHeight="1">
      <c r="A16" s="15" t="s">
        <v>20</v>
      </c>
      <c r="B16" s="2" t="s">
        <v>13</v>
      </c>
      <c r="C16" s="66" t="s">
        <v>342</v>
      </c>
      <c r="D16" s="2">
        <v>3551</v>
      </c>
      <c r="E16" s="2">
        <v>10</v>
      </c>
      <c r="F16" s="66" t="s">
        <v>343</v>
      </c>
      <c r="G16" s="2">
        <v>2915</v>
      </c>
      <c r="H16" s="2">
        <v>9</v>
      </c>
      <c r="I16" s="66" t="s">
        <v>344</v>
      </c>
      <c r="J16" s="2">
        <v>2745</v>
      </c>
      <c r="K16" s="2">
        <v>3</v>
      </c>
      <c r="L16" s="4"/>
      <c r="M16" s="41">
        <v>3</v>
      </c>
      <c r="N16" s="4"/>
      <c r="O16" s="6">
        <f t="shared" si="0"/>
        <v>25</v>
      </c>
      <c r="P16" s="17"/>
      <c r="Q16" s="45">
        <v>9</v>
      </c>
    </row>
    <row r="17" spans="1:17" ht="37.5" customHeight="1">
      <c r="A17" s="15" t="s">
        <v>31</v>
      </c>
      <c r="B17" s="2" t="s">
        <v>43</v>
      </c>
      <c r="C17" s="66" t="s">
        <v>345</v>
      </c>
      <c r="D17" s="2">
        <v>2937</v>
      </c>
      <c r="E17" s="2">
        <v>5</v>
      </c>
      <c r="F17" s="66" t="s">
        <v>346</v>
      </c>
      <c r="G17" s="2">
        <v>2875</v>
      </c>
      <c r="H17" s="2">
        <v>8</v>
      </c>
      <c r="I17" s="66" t="s">
        <v>182</v>
      </c>
      <c r="J17" s="2"/>
      <c r="K17" s="2">
        <v>12</v>
      </c>
      <c r="L17" s="4"/>
      <c r="M17" s="41"/>
      <c r="N17" s="4"/>
      <c r="O17" s="6">
        <f t="shared" si="0"/>
        <v>25</v>
      </c>
      <c r="P17" s="17"/>
      <c r="Q17" s="45">
        <v>10</v>
      </c>
    </row>
    <row r="18" spans="1:17" ht="37.5" customHeight="1" thickBot="1">
      <c r="A18" s="18" t="s">
        <v>29</v>
      </c>
      <c r="B18" s="19" t="s">
        <v>38</v>
      </c>
      <c r="C18" s="68" t="s">
        <v>93</v>
      </c>
      <c r="D18" s="19"/>
      <c r="E18" s="19">
        <v>11</v>
      </c>
      <c r="F18" s="68" t="s">
        <v>93</v>
      </c>
      <c r="G18" s="19"/>
      <c r="H18" s="19">
        <v>11</v>
      </c>
      <c r="I18" s="68" t="s">
        <v>93</v>
      </c>
      <c r="J18" s="19"/>
      <c r="K18" s="19">
        <v>11</v>
      </c>
      <c r="L18" s="20"/>
      <c r="M18" s="42">
        <v>9</v>
      </c>
      <c r="N18" s="20"/>
      <c r="O18" s="19">
        <f t="shared" si="0"/>
        <v>42</v>
      </c>
      <c r="P18" s="21"/>
      <c r="Q18" s="43">
        <v>11</v>
      </c>
    </row>
    <row r="19" ht="8.25" customHeight="1"/>
    <row r="20" spans="2:17" ht="22.5" customHeight="1">
      <c r="B20" s="4" t="s">
        <v>46</v>
      </c>
      <c r="C20" s="107" t="s">
        <v>47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</row>
    <row r="22" spans="4:5" ht="12.75">
      <c r="D22" s="63"/>
      <c r="E22" s="63"/>
    </row>
    <row r="23" spans="3:5" ht="12.75">
      <c r="C23" s="64"/>
      <c r="D23" s="63"/>
      <c r="E23" s="63"/>
    </row>
    <row r="24" spans="3:5" ht="12.75">
      <c r="C24" s="64"/>
      <c r="D24" s="63"/>
      <c r="E24" s="63"/>
    </row>
    <row r="25" spans="3:5" ht="12.75">
      <c r="C25" s="64"/>
      <c r="D25" s="63"/>
      <c r="E25" s="63"/>
    </row>
    <row r="26" spans="3:5" ht="12.75">
      <c r="C26" s="64"/>
      <c r="D26" s="63"/>
      <c r="E26" s="63"/>
    </row>
    <row r="27" spans="3:5" ht="12.75">
      <c r="C27" s="64"/>
      <c r="D27" s="63"/>
      <c r="E27" s="63"/>
    </row>
  </sheetData>
  <sheetProtection/>
  <protectedRanges>
    <protectedRange sqref="B8:B9 B10:B18" name="Range 1_1_1"/>
    <protectedRange sqref="C1:C3 I7 F7 C6:C7" name="Range7_1_1"/>
    <protectedRange sqref="I1:I6" name="Range7_1_2"/>
  </protectedRanges>
  <mergeCells count="13">
    <mergeCell ref="G1:Q1"/>
    <mergeCell ref="A2:B4"/>
    <mergeCell ref="C2:D4"/>
    <mergeCell ref="G2:Q2"/>
    <mergeCell ref="G3:Q4"/>
    <mergeCell ref="A7:B7"/>
    <mergeCell ref="A1:B1"/>
    <mergeCell ref="C1:D1"/>
    <mergeCell ref="F1:F4"/>
    <mergeCell ref="C20:Q20"/>
    <mergeCell ref="C6:E6"/>
    <mergeCell ref="F6:H6"/>
    <mergeCell ref="I6:K6"/>
  </mergeCells>
  <printOptions horizontalCentered="1" verticalCentered="1"/>
  <pageMargins left="0.38" right="0.49" top="0.28" bottom="0.21" header="0.17" footer="0.13"/>
  <pageSetup fitToHeight="1" fitToWidth="1" horizontalDpi="300" verticalDpi="3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="75" zoomScaleNormal="75" workbookViewId="0" topLeftCell="A1">
      <selection activeCell="A1" sqref="A1:B1"/>
    </sheetView>
  </sheetViews>
  <sheetFormatPr defaultColWidth="9.140625" defaultRowHeight="12.75"/>
  <cols>
    <col min="1" max="1" width="5.28125" style="0" customWidth="1"/>
    <col min="2" max="2" width="18.28125" style="0" customWidth="1"/>
    <col min="3" max="3" width="12.57421875" style="0" customWidth="1"/>
    <col min="4" max="4" width="14.421875" style="0" customWidth="1"/>
    <col min="5" max="5" width="13.28125" style="0" customWidth="1"/>
    <col min="6" max="6" width="12.57421875" style="0" customWidth="1"/>
    <col min="7" max="8" width="14.421875" style="0" customWidth="1"/>
    <col min="9" max="9" width="14.140625" style="0" customWidth="1"/>
    <col min="10" max="10" width="14.421875" style="0" customWidth="1"/>
    <col min="11" max="11" width="12.57421875" style="0" customWidth="1"/>
    <col min="12" max="12" width="3.7109375" style="0" customWidth="1"/>
    <col min="13" max="13" width="10.8515625" style="0" customWidth="1"/>
    <col min="14" max="14" width="3.57421875" style="0" customWidth="1"/>
    <col min="15" max="15" width="9.57421875" style="0" customWidth="1"/>
    <col min="16" max="16" width="3.140625" style="0" customWidth="1"/>
    <col min="17" max="17" width="14.00390625" style="0" customWidth="1"/>
  </cols>
  <sheetData>
    <row r="1" spans="1:17" ht="15.75" customHeight="1">
      <c r="A1" s="102" t="s">
        <v>0</v>
      </c>
      <c r="B1" s="103"/>
      <c r="C1" s="103" t="s">
        <v>1</v>
      </c>
      <c r="D1" s="103"/>
      <c r="E1" s="1"/>
      <c r="F1" s="104" t="s">
        <v>2</v>
      </c>
      <c r="G1" s="88" t="s">
        <v>126</v>
      </c>
      <c r="H1" s="89"/>
      <c r="I1" s="89"/>
      <c r="J1" s="89"/>
      <c r="K1" s="89"/>
      <c r="L1" s="89"/>
      <c r="M1" s="89"/>
      <c r="N1" s="89"/>
      <c r="O1" s="89"/>
      <c r="P1" s="89"/>
      <c r="Q1" s="90"/>
    </row>
    <row r="2" spans="1:17" ht="15.75" customHeight="1">
      <c r="A2" s="91" t="s">
        <v>293</v>
      </c>
      <c r="B2" s="92"/>
      <c r="C2" s="97">
        <v>37799</v>
      </c>
      <c r="D2" s="98"/>
      <c r="E2" s="3"/>
      <c r="F2" s="105"/>
      <c r="G2" s="99" t="s">
        <v>51</v>
      </c>
      <c r="H2" s="99"/>
      <c r="I2" s="99"/>
      <c r="J2" s="99"/>
      <c r="K2" s="99"/>
      <c r="L2" s="99"/>
      <c r="M2" s="99"/>
      <c r="N2" s="99"/>
      <c r="O2" s="99"/>
      <c r="P2" s="99"/>
      <c r="Q2" s="100"/>
    </row>
    <row r="3" spans="1:17" ht="15.75" customHeight="1">
      <c r="A3" s="93"/>
      <c r="B3" s="94"/>
      <c r="C3" s="98"/>
      <c r="D3" s="98"/>
      <c r="E3" s="3"/>
      <c r="F3" s="105"/>
      <c r="G3" s="70"/>
      <c r="H3" s="71"/>
      <c r="I3" s="71"/>
      <c r="J3" s="71"/>
      <c r="K3" s="71"/>
      <c r="L3" s="71"/>
      <c r="M3" s="71"/>
      <c r="N3" s="71"/>
      <c r="O3" s="71"/>
      <c r="P3" s="71"/>
      <c r="Q3" s="72"/>
    </row>
    <row r="4" spans="1:17" ht="15.75" customHeight="1">
      <c r="A4" s="95"/>
      <c r="B4" s="96"/>
      <c r="C4" s="98"/>
      <c r="D4" s="98"/>
      <c r="E4" s="5"/>
      <c r="F4" s="106"/>
      <c r="G4" s="73"/>
      <c r="H4" s="74"/>
      <c r="I4" s="74"/>
      <c r="J4" s="74"/>
      <c r="K4" s="74"/>
      <c r="L4" s="74"/>
      <c r="M4" s="74"/>
      <c r="N4" s="74"/>
      <c r="O4" s="74"/>
      <c r="P4" s="74"/>
      <c r="Q4" s="75"/>
    </row>
    <row r="5" spans="1:17" ht="9.75" customHeight="1">
      <c r="A5" s="7"/>
      <c r="B5" s="8"/>
      <c r="C5" s="4"/>
      <c r="D5" s="4"/>
      <c r="E5" s="4"/>
      <c r="F5" s="4"/>
      <c r="G5" s="9"/>
      <c r="H5" s="9"/>
      <c r="I5" s="4"/>
      <c r="J5" s="4"/>
      <c r="K5" s="4"/>
      <c r="L5" s="4"/>
      <c r="M5" s="4"/>
      <c r="N5" s="4"/>
      <c r="O5" s="4"/>
      <c r="P5" s="4"/>
      <c r="Q5" s="10"/>
    </row>
    <row r="6" spans="1:17" ht="23.25">
      <c r="A6" s="11"/>
      <c r="B6" s="8"/>
      <c r="C6" s="98" t="s">
        <v>3</v>
      </c>
      <c r="D6" s="98"/>
      <c r="E6" s="98"/>
      <c r="F6" s="98" t="s">
        <v>4</v>
      </c>
      <c r="G6" s="98"/>
      <c r="H6" s="98"/>
      <c r="I6" s="98" t="s">
        <v>5</v>
      </c>
      <c r="J6" s="98"/>
      <c r="K6" s="98"/>
      <c r="L6" s="4"/>
      <c r="M6" s="4"/>
      <c r="N6" s="12"/>
      <c r="O6" s="13"/>
      <c r="P6" s="13"/>
      <c r="Q6" s="14"/>
    </row>
    <row r="7" spans="1:17" ht="63.75" customHeight="1">
      <c r="A7" s="69" t="s">
        <v>6</v>
      </c>
      <c r="B7" s="101"/>
      <c r="C7" s="2" t="s">
        <v>7</v>
      </c>
      <c r="D7" s="2" t="s">
        <v>45</v>
      </c>
      <c r="E7" s="2" t="s">
        <v>9</v>
      </c>
      <c r="F7" s="2" t="s">
        <v>7</v>
      </c>
      <c r="G7" s="2" t="s">
        <v>45</v>
      </c>
      <c r="H7" s="2" t="s">
        <v>9</v>
      </c>
      <c r="I7" s="2" t="s">
        <v>7</v>
      </c>
      <c r="J7" s="2" t="s">
        <v>45</v>
      </c>
      <c r="K7" s="2" t="s">
        <v>9</v>
      </c>
      <c r="L7" s="4"/>
      <c r="M7" s="2" t="s">
        <v>49</v>
      </c>
      <c r="N7" s="12"/>
      <c r="O7" s="2" t="s">
        <v>9</v>
      </c>
      <c r="P7" s="4"/>
      <c r="Q7" s="16" t="s">
        <v>8</v>
      </c>
    </row>
    <row r="8" spans="1:17" ht="37.5" customHeight="1">
      <c r="A8" s="15" t="s">
        <v>40</v>
      </c>
      <c r="B8" s="2" t="s">
        <v>11</v>
      </c>
      <c r="C8" s="2" t="s">
        <v>294</v>
      </c>
      <c r="D8" s="2">
        <v>3896</v>
      </c>
      <c r="E8" s="2">
        <v>1</v>
      </c>
      <c r="F8" s="2" t="s">
        <v>295</v>
      </c>
      <c r="G8" s="2">
        <v>1968</v>
      </c>
      <c r="H8" s="2">
        <v>1</v>
      </c>
      <c r="I8" s="2" t="s">
        <v>296</v>
      </c>
      <c r="J8" s="2">
        <v>2405</v>
      </c>
      <c r="K8" s="2">
        <v>2</v>
      </c>
      <c r="L8" s="4"/>
      <c r="M8" s="41">
        <v>2</v>
      </c>
      <c r="N8" s="4"/>
      <c r="O8" s="6">
        <f aca="true" t="shared" si="0" ref="O8:O18">SUM(E8+H8+K8+M8)</f>
        <v>6</v>
      </c>
      <c r="P8" s="17"/>
      <c r="Q8" s="45">
        <v>1</v>
      </c>
    </row>
    <row r="9" spans="1:17" ht="37.5" customHeight="1">
      <c r="A9" s="15" t="s">
        <v>27</v>
      </c>
      <c r="B9" s="2" t="s">
        <v>42</v>
      </c>
      <c r="C9" s="65" t="s">
        <v>297</v>
      </c>
      <c r="D9" s="2">
        <v>4085</v>
      </c>
      <c r="E9" s="2">
        <v>3</v>
      </c>
      <c r="F9" s="2" t="s">
        <v>298</v>
      </c>
      <c r="G9" s="2">
        <v>2081</v>
      </c>
      <c r="H9" s="2">
        <v>5</v>
      </c>
      <c r="I9" s="2" t="s">
        <v>299</v>
      </c>
      <c r="J9" s="2">
        <v>2327</v>
      </c>
      <c r="K9" s="2">
        <v>1</v>
      </c>
      <c r="L9" s="4"/>
      <c r="M9" s="41">
        <v>3</v>
      </c>
      <c r="N9" s="4"/>
      <c r="O9" s="6">
        <f t="shared" si="0"/>
        <v>12</v>
      </c>
      <c r="P9" s="17"/>
      <c r="Q9" s="45">
        <v>2</v>
      </c>
    </row>
    <row r="10" spans="1:17" ht="37.5" customHeight="1">
      <c r="A10" s="15" t="s">
        <v>17</v>
      </c>
      <c r="B10" s="2" t="s">
        <v>41</v>
      </c>
      <c r="C10" s="6" t="s">
        <v>300</v>
      </c>
      <c r="D10" s="6">
        <v>4320</v>
      </c>
      <c r="E10" s="6">
        <v>5</v>
      </c>
      <c r="F10" s="6" t="s">
        <v>301</v>
      </c>
      <c r="G10" s="6">
        <v>2069</v>
      </c>
      <c r="H10" s="2">
        <v>4</v>
      </c>
      <c r="I10" s="2" t="s">
        <v>302</v>
      </c>
      <c r="J10" s="2">
        <v>2435</v>
      </c>
      <c r="K10" s="2">
        <v>3</v>
      </c>
      <c r="L10" s="4"/>
      <c r="M10" s="41"/>
      <c r="N10" s="4"/>
      <c r="O10" s="6">
        <f t="shared" si="0"/>
        <v>12</v>
      </c>
      <c r="P10" s="17"/>
      <c r="Q10" s="44">
        <v>3</v>
      </c>
    </row>
    <row r="11" spans="1:17" ht="37.5" customHeight="1">
      <c r="A11" s="15" t="s">
        <v>39</v>
      </c>
      <c r="B11" s="2" t="s">
        <v>36</v>
      </c>
      <c r="C11" s="6" t="s">
        <v>303</v>
      </c>
      <c r="D11" s="6">
        <v>3942</v>
      </c>
      <c r="E11" s="2">
        <v>2</v>
      </c>
      <c r="F11" s="2" t="s">
        <v>304</v>
      </c>
      <c r="G11" s="2">
        <v>2048</v>
      </c>
      <c r="H11" s="2">
        <v>3</v>
      </c>
      <c r="I11" s="2" t="s">
        <v>305</v>
      </c>
      <c r="J11" s="2">
        <v>2958</v>
      </c>
      <c r="K11" s="2">
        <v>9</v>
      </c>
      <c r="L11" s="4"/>
      <c r="M11" s="41">
        <v>1</v>
      </c>
      <c r="N11" s="4"/>
      <c r="O11" s="6">
        <f t="shared" si="0"/>
        <v>15</v>
      </c>
      <c r="P11" s="17"/>
      <c r="Q11" s="45">
        <v>4</v>
      </c>
    </row>
    <row r="12" spans="1:17" ht="37.5" customHeight="1">
      <c r="A12" s="15" t="s">
        <v>23</v>
      </c>
      <c r="B12" s="2" t="s">
        <v>10</v>
      </c>
      <c r="C12" s="2" t="s">
        <v>306</v>
      </c>
      <c r="D12" s="2">
        <v>4590</v>
      </c>
      <c r="E12" s="2">
        <v>7</v>
      </c>
      <c r="F12" s="2" t="s">
        <v>307</v>
      </c>
      <c r="G12" s="2">
        <v>2039</v>
      </c>
      <c r="H12" s="2">
        <v>2</v>
      </c>
      <c r="I12" s="2" t="s">
        <v>308</v>
      </c>
      <c r="J12" s="2">
        <v>2541</v>
      </c>
      <c r="K12" s="2">
        <v>7</v>
      </c>
      <c r="L12" s="4"/>
      <c r="M12" s="41"/>
      <c r="N12" s="4"/>
      <c r="O12" s="6">
        <f t="shared" si="0"/>
        <v>16</v>
      </c>
      <c r="P12" s="17"/>
      <c r="Q12" s="45">
        <v>5</v>
      </c>
    </row>
    <row r="13" spans="1:17" ht="37.5" customHeight="1">
      <c r="A13" s="15" t="s">
        <v>34</v>
      </c>
      <c r="B13" s="2" t="s">
        <v>37</v>
      </c>
      <c r="C13" s="2" t="s">
        <v>309</v>
      </c>
      <c r="D13" s="2">
        <v>4263</v>
      </c>
      <c r="E13" s="2">
        <v>4</v>
      </c>
      <c r="F13" s="2" t="s">
        <v>310</v>
      </c>
      <c r="G13" s="2">
        <v>2144</v>
      </c>
      <c r="H13" s="2">
        <v>6</v>
      </c>
      <c r="I13" s="2" t="s">
        <v>209</v>
      </c>
      <c r="J13" s="2">
        <v>2569</v>
      </c>
      <c r="K13" s="2">
        <v>8</v>
      </c>
      <c r="L13" s="4"/>
      <c r="M13" s="41"/>
      <c r="N13" s="4"/>
      <c r="O13" s="6">
        <f t="shared" si="0"/>
        <v>18</v>
      </c>
      <c r="P13" s="17"/>
      <c r="Q13" s="45">
        <v>6</v>
      </c>
    </row>
    <row r="14" spans="1:17" ht="37.5" customHeight="1">
      <c r="A14" s="15" t="s">
        <v>20</v>
      </c>
      <c r="B14" s="2" t="s">
        <v>13</v>
      </c>
      <c r="C14" s="2" t="s">
        <v>311</v>
      </c>
      <c r="D14" s="2">
        <v>4442</v>
      </c>
      <c r="E14" s="2">
        <v>6</v>
      </c>
      <c r="F14" s="2" t="s">
        <v>312</v>
      </c>
      <c r="G14" s="2">
        <v>2145</v>
      </c>
      <c r="H14" s="2">
        <v>7</v>
      </c>
      <c r="I14" s="2" t="s">
        <v>313</v>
      </c>
      <c r="J14" s="2">
        <v>2536</v>
      </c>
      <c r="K14" s="2">
        <v>6</v>
      </c>
      <c r="L14" s="4"/>
      <c r="M14" s="41">
        <v>1</v>
      </c>
      <c r="N14" s="4"/>
      <c r="O14" s="6">
        <f t="shared" si="0"/>
        <v>20</v>
      </c>
      <c r="P14" s="17"/>
      <c r="Q14" s="45">
        <v>7</v>
      </c>
    </row>
    <row r="15" spans="1:17" ht="37.5" customHeight="1">
      <c r="A15" s="15" t="s">
        <v>21</v>
      </c>
      <c r="B15" s="2" t="s">
        <v>14</v>
      </c>
      <c r="C15" s="2" t="s">
        <v>314</v>
      </c>
      <c r="D15" s="2">
        <v>4693</v>
      </c>
      <c r="E15" s="2">
        <v>9</v>
      </c>
      <c r="F15" s="2" t="s">
        <v>315</v>
      </c>
      <c r="G15" s="2">
        <v>2380</v>
      </c>
      <c r="H15" s="2">
        <v>9</v>
      </c>
      <c r="I15" s="2" t="s">
        <v>316</v>
      </c>
      <c r="J15" s="2">
        <v>2482</v>
      </c>
      <c r="K15" s="2">
        <v>4</v>
      </c>
      <c r="L15" s="4"/>
      <c r="M15" s="41"/>
      <c r="N15" s="4"/>
      <c r="O15" s="6">
        <f t="shared" si="0"/>
        <v>22</v>
      </c>
      <c r="P15" s="17"/>
      <c r="Q15" s="45">
        <v>8</v>
      </c>
    </row>
    <row r="16" spans="1:17" ht="37.5" customHeight="1">
      <c r="A16" s="15" t="s">
        <v>25</v>
      </c>
      <c r="B16" s="2" t="s">
        <v>12</v>
      </c>
      <c r="C16" s="2" t="s">
        <v>317</v>
      </c>
      <c r="D16" s="2">
        <v>4677</v>
      </c>
      <c r="E16" s="2">
        <v>8</v>
      </c>
      <c r="F16" s="2" t="s">
        <v>266</v>
      </c>
      <c r="G16" s="2">
        <v>2254</v>
      </c>
      <c r="H16" s="2">
        <v>8</v>
      </c>
      <c r="I16" s="2" t="s">
        <v>318</v>
      </c>
      <c r="J16" s="2">
        <v>2489</v>
      </c>
      <c r="K16" s="2">
        <v>5</v>
      </c>
      <c r="L16" s="4"/>
      <c r="M16" s="41">
        <v>2</v>
      </c>
      <c r="N16" s="4"/>
      <c r="O16" s="6">
        <f t="shared" si="0"/>
        <v>23</v>
      </c>
      <c r="P16" s="17"/>
      <c r="Q16" s="45">
        <v>9</v>
      </c>
    </row>
    <row r="17" spans="1:17" ht="37.5" customHeight="1">
      <c r="A17" s="15" t="s">
        <v>29</v>
      </c>
      <c r="B17" s="2" t="s">
        <v>38</v>
      </c>
      <c r="C17" s="2" t="s">
        <v>67</v>
      </c>
      <c r="D17" s="2"/>
      <c r="E17" s="2">
        <v>11</v>
      </c>
      <c r="F17" s="2" t="s">
        <v>67</v>
      </c>
      <c r="G17" s="2"/>
      <c r="H17" s="2">
        <v>11</v>
      </c>
      <c r="I17" s="2" t="s">
        <v>67</v>
      </c>
      <c r="J17" s="2"/>
      <c r="K17" s="2">
        <v>11</v>
      </c>
      <c r="L17" s="4"/>
      <c r="M17" s="41">
        <v>9</v>
      </c>
      <c r="N17" s="4"/>
      <c r="O17" s="6">
        <f t="shared" si="0"/>
        <v>42</v>
      </c>
      <c r="P17" s="17"/>
      <c r="Q17" s="45">
        <v>11</v>
      </c>
    </row>
    <row r="18" spans="1:17" ht="37.5" customHeight="1" thickBot="1">
      <c r="A18" s="18" t="s">
        <v>31</v>
      </c>
      <c r="B18" s="19" t="s">
        <v>43</v>
      </c>
      <c r="C18" s="19" t="s">
        <v>67</v>
      </c>
      <c r="D18" s="19"/>
      <c r="E18" s="19">
        <v>11</v>
      </c>
      <c r="F18" s="19" t="s">
        <v>67</v>
      </c>
      <c r="G18" s="19"/>
      <c r="H18" s="19">
        <v>11</v>
      </c>
      <c r="I18" s="19" t="s">
        <v>67</v>
      </c>
      <c r="J18" s="19"/>
      <c r="K18" s="19">
        <v>11</v>
      </c>
      <c r="L18" s="20"/>
      <c r="M18" s="42">
        <v>9</v>
      </c>
      <c r="N18" s="20"/>
      <c r="O18" s="19">
        <f t="shared" si="0"/>
        <v>42</v>
      </c>
      <c r="P18" s="21"/>
      <c r="Q18" s="43">
        <v>11</v>
      </c>
    </row>
    <row r="19" ht="8.25" customHeight="1"/>
    <row r="20" spans="2:17" ht="22.5" customHeight="1">
      <c r="B20" s="4" t="s">
        <v>46</v>
      </c>
      <c r="C20" s="107" t="s">
        <v>47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</row>
    <row r="22" spans="4:5" ht="12.75">
      <c r="D22" s="63"/>
      <c r="E22" s="63"/>
    </row>
    <row r="23" spans="3:5" ht="12.75">
      <c r="C23" s="64"/>
      <c r="D23" s="63"/>
      <c r="E23" s="63"/>
    </row>
    <row r="24" spans="3:5" ht="12.75">
      <c r="C24" s="64"/>
      <c r="D24" s="63"/>
      <c r="E24" s="63"/>
    </row>
    <row r="25" spans="3:5" ht="12.75">
      <c r="C25" s="64"/>
      <c r="D25" s="63"/>
      <c r="E25" s="63"/>
    </row>
    <row r="26" spans="3:5" ht="12.75">
      <c r="C26" s="64"/>
      <c r="D26" s="63"/>
      <c r="E26" s="63"/>
    </row>
    <row r="27" spans="3:5" ht="12.75">
      <c r="C27" s="64"/>
      <c r="D27" s="63"/>
      <c r="E27" s="63"/>
    </row>
  </sheetData>
  <sheetProtection/>
  <protectedRanges>
    <protectedRange sqref="B8:B9 B10:B18" name="Range 1_1_1"/>
    <protectedRange sqref="C1:C3 I7 F7 C6:C7" name="Range7_1_1"/>
    <protectedRange sqref="I1:I6" name="Range7_1_2"/>
  </protectedRanges>
  <mergeCells count="13">
    <mergeCell ref="G1:Q1"/>
    <mergeCell ref="A2:B4"/>
    <mergeCell ref="C2:D4"/>
    <mergeCell ref="G2:Q2"/>
    <mergeCell ref="G3:Q4"/>
    <mergeCell ref="A7:B7"/>
    <mergeCell ref="A1:B1"/>
    <mergeCell ref="C1:D1"/>
    <mergeCell ref="F1:F4"/>
    <mergeCell ref="C20:Q20"/>
    <mergeCell ref="C6:E6"/>
    <mergeCell ref="F6:H6"/>
    <mergeCell ref="I6:K6"/>
  </mergeCells>
  <printOptions horizontalCentered="1" verticalCentered="1"/>
  <pageMargins left="0.38" right="0.49" top="0.28" bottom="0.21" header="0.17" footer="0.13"/>
  <pageSetup fitToHeight="1" fitToWidth="1" horizontalDpi="300" verticalDpi="3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="75" zoomScaleNormal="75" workbookViewId="0" topLeftCell="A1">
      <selection activeCell="A1" sqref="A1:B1"/>
    </sheetView>
  </sheetViews>
  <sheetFormatPr defaultColWidth="9.140625" defaultRowHeight="12.75"/>
  <cols>
    <col min="1" max="1" width="5.28125" style="0" customWidth="1"/>
    <col min="2" max="2" width="18.28125" style="0" customWidth="1"/>
    <col min="3" max="3" width="12.57421875" style="0" customWidth="1"/>
    <col min="4" max="4" width="14.421875" style="0" customWidth="1"/>
    <col min="5" max="5" width="13.28125" style="0" customWidth="1"/>
    <col min="6" max="6" width="12.57421875" style="0" customWidth="1"/>
    <col min="7" max="8" width="14.421875" style="0" customWidth="1"/>
    <col min="9" max="9" width="14.140625" style="0" customWidth="1"/>
    <col min="10" max="10" width="14.421875" style="0" customWidth="1"/>
    <col min="11" max="11" width="12.57421875" style="0" customWidth="1"/>
    <col min="12" max="12" width="3.7109375" style="0" customWidth="1"/>
    <col min="13" max="13" width="10.8515625" style="0" customWidth="1"/>
    <col min="14" max="14" width="3.57421875" style="0" customWidth="1"/>
    <col min="15" max="15" width="9.57421875" style="0" customWidth="1"/>
    <col min="16" max="16" width="3.140625" style="0" customWidth="1"/>
    <col min="17" max="17" width="14.00390625" style="0" customWidth="1"/>
  </cols>
  <sheetData>
    <row r="1" spans="1:17" ht="15.75" customHeight="1">
      <c r="A1" s="102" t="s">
        <v>0</v>
      </c>
      <c r="B1" s="103"/>
      <c r="C1" s="103" t="s">
        <v>1</v>
      </c>
      <c r="D1" s="103"/>
      <c r="E1" s="1"/>
      <c r="F1" s="104" t="s">
        <v>2</v>
      </c>
      <c r="G1" s="88" t="s">
        <v>126</v>
      </c>
      <c r="H1" s="89"/>
      <c r="I1" s="89"/>
      <c r="J1" s="89"/>
      <c r="K1" s="89"/>
      <c r="L1" s="89"/>
      <c r="M1" s="89"/>
      <c r="N1" s="89"/>
      <c r="O1" s="89"/>
      <c r="P1" s="89"/>
      <c r="Q1" s="90"/>
    </row>
    <row r="2" spans="1:17" ht="15.75" customHeight="1">
      <c r="A2" s="91" t="s">
        <v>211</v>
      </c>
      <c r="B2" s="92"/>
      <c r="C2" s="97">
        <v>37785</v>
      </c>
      <c r="D2" s="98"/>
      <c r="E2" s="3"/>
      <c r="F2" s="105"/>
      <c r="G2" s="99" t="s">
        <v>51</v>
      </c>
      <c r="H2" s="99"/>
      <c r="I2" s="99"/>
      <c r="J2" s="99"/>
      <c r="K2" s="99"/>
      <c r="L2" s="99"/>
      <c r="M2" s="99"/>
      <c r="N2" s="99"/>
      <c r="O2" s="99"/>
      <c r="P2" s="99"/>
      <c r="Q2" s="100"/>
    </row>
    <row r="3" spans="1:17" ht="15.75" customHeight="1">
      <c r="A3" s="93"/>
      <c r="B3" s="94"/>
      <c r="C3" s="98"/>
      <c r="D3" s="98"/>
      <c r="E3" s="3"/>
      <c r="F3" s="105"/>
      <c r="G3" s="70"/>
      <c r="H3" s="71"/>
      <c r="I3" s="71"/>
      <c r="J3" s="71"/>
      <c r="K3" s="71"/>
      <c r="L3" s="71"/>
      <c r="M3" s="71"/>
      <c r="N3" s="71"/>
      <c r="O3" s="71"/>
      <c r="P3" s="71"/>
      <c r="Q3" s="72"/>
    </row>
    <row r="4" spans="1:17" ht="15.75" customHeight="1">
      <c r="A4" s="95"/>
      <c r="B4" s="96"/>
      <c r="C4" s="98"/>
      <c r="D4" s="98"/>
      <c r="E4" s="5"/>
      <c r="F4" s="106"/>
      <c r="G4" s="73"/>
      <c r="H4" s="74"/>
      <c r="I4" s="74"/>
      <c r="J4" s="74"/>
      <c r="K4" s="74"/>
      <c r="L4" s="74"/>
      <c r="M4" s="74"/>
      <c r="N4" s="74"/>
      <c r="O4" s="74"/>
      <c r="P4" s="74"/>
      <c r="Q4" s="75"/>
    </row>
    <row r="5" spans="1:17" ht="9.75" customHeight="1">
      <c r="A5" s="7"/>
      <c r="B5" s="8"/>
      <c r="C5" s="4"/>
      <c r="D5" s="4"/>
      <c r="E5" s="4"/>
      <c r="F5" s="4"/>
      <c r="G5" s="9"/>
      <c r="H5" s="9"/>
      <c r="I5" s="4"/>
      <c r="J5" s="4"/>
      <c r="K5" s="4"/>
      <c r="L5" s="4"/>
      <c r="M5" s="4"/>
      <c r="N5" s="4"/>
      <c r="O5" s="4"/>
      <c r="P5" s="4"/>
      <c r="Q5" s="10"/>
    </row>
    <row r="6" spans="1:17" ht="23.25">
      <c r="A6" s="11"/>
      <c r="B6" s="8"/>
      <c r="C6" s="98" t="s">
        <v>3</v>
      </c>
      <c r="D6" s="98"/>
      <c r="E6" s="98"/>
      <c r="F6" s="98" t="s">
        <v>4</v>
      </c>
      <c r="G6" s="98"/>
      <c r="H6" s="98"/>
      <c r="I6" s="98" t="s">
        <v>5</v>
      </c>
      <c r="J6" s="98"/>
      <c r="K6" s="98"/>
      <c r="L6" s="4"/>
      <c r="M6" s="4"/>
      <c r="N6" s="12"/>
      <c r="O6" s="13"/>
      <c r="P6" s="13"/>
      <c r="Q6" s="14"/>
    </row>
    <row r="7" spans="1:17" ht="63.75" customHeight="1">
      <c r="A7" s="69" t="s">
        <v>6</v>
      </c>
      <c r="B7" s="101"/>
      <c r="C7" s="2" t="s">
        <v>7</v>
      </c>
      <c r="D7" s="2" t="s">
        <v>45</v>
      </c>
      <c r="E7" s="2" t="s">
        <v>9</v>
      </c>
      <c r="F7" s="2" t="s">
        <v>7</v>
      </c>
      <c r="G7" s="2" t="s">
        <v>45</v>
      </c>
      <c r="H7" s="2" t="s">
        <v>9</v>
      </c>
      <c r="I7" s="2" t="s">
        <v>7</v>
      </c>
      <c r="J7" s="2" t="s">
        <v>45</v>
      </c>
      <c r="K7" s="2" t="s">
        <v>9</v>
      </c>
      <c r="L7" s="4"/>
      <c r="M7" s="2" t="s">
        <v>49</v>
      </c>
      <c r="N7" s="12"/>
      <c r="O7" s="2" t="s">
        <v>9</v>
      </c>
      <c r="P7" s="4"/>
      <c r="Q7" s="16" t="s">
        <v>8</v>
      </c>
    </row>
    <row r="8" spans="1:17" ht="37.5" customHeight="1">
      <c r="A8" s="15" t="s">
        <v>27</v>
      </c>
      <c r="B8" s="2" t="s">
        <v>42</v>
      </c>
      <c r="C8" s="62" t="s">
        <v>212</v>
      </c>
      <c r="D8" s="2">
        <v>4175</v>
      </c>
      <c r="E8" s="2">
        <v>1</v>
      </c>
      <c r="F8" s="2" t="s">
        <v>213</v>
      </c>
      <c r="G8" s="2">
        <v>4038</v>
      </c>
      <c r="H8" s="2">
        <v>4</v>
      </c>
      <c r="I8" s="2"/>
      <c r="J8" s="2"/>
      <c r="K8" s="2"/>
      <c r="L8" s="4"/>
      <c r="M8" s="41"/>
      <c r="N8" s="4"/>
      <c r="O8" s="6">
        <f aca="true" t="shared" si="0" ref="O8:O18">SUM(E8+H8+K8+M8)</f>
        <v>5</v>
      </c>
      <c r="P8" s="17"/>
      <c r="Q8" s="45">
        <v>1</v>
      </c>
    </row>
    <row r="9" spans="1:17" ht="37.5" customHeight="1">
      <c r="A9" s="15" t="s">
        <v>17</v>
      </c>
      <c r="B9" s="2" t="s">
        <v>41</v>
      </c>
      <c r="C9" s="6" t="s">
        <v>214</v>
      </c>
      <c r="D9" s="2">
        <v>4321</v>
      </c>
      <c r="E9" s="2">
        <v>3</v>
      </c>
      <c r="F9" s="2" t="s">
        <v>215</v>
      </c>
      <c r="G9" s="2">
        <v>3883</v>
      </c>
      <c r="H9" s="2">
        <v>2</v>
      </c>
      <c r="I9" s="2"/>
      <c r="J9" s="2"/>
      <c r="K9" s="2"/>
      <c r="L9" s="4"/>
      <c r="M9" s="41"/>
      <c r="N9" s="4"/>
      <c r="O9" s="6">
        <f t="shared" si="0"/>
        <v>5</v>
      </c>
      <c r="P9" s="17"/>
      <c r="Q9" s="45">
        <v>2</v>
      </c>
    </row>
    <row r="10" spans="1:17" ht="37.5" customHeight="1">
      <c r="A10" s="15" t="s">
        <v>40</v>
      </c>
      <c r="B10" s="2" t="s">
        <v>11</v>
      </c>
      <c r="C10" s="6" t="s">
        <v>216</v>
      </c>
      <c r="D10" s="6">
        <v>4264</v>
      </c>
      <c r="E10" s="6">
        <v>2</v>
      </c>
      <c r="F10" s="6" t="s">
        <v>217</v>
      </c>
      <c r="G10" s="6">
        <v>3895</v>
      </c>
      <c r="H10" s="2">
        <v>3</v>
      </c>
      <c r="I10" s="2"/>
      <c r="J10" s="2"/>
      <c r="K10" s="2"/>
      <c r="L10" s="4"/>
      <c r="M10" s="41"/>
      <c r="N10" s="4"/>
      <c r="O10" s="6">
        <f t="shared" si="0"/>
        <v>5</v>
      </c>
      <c r="P10" s="17"/>
      <c r="Q10" s="44">
        <v>3</v>
      </c>
    </row>
    <row r="11" spans="1:17" ht="37.5" customHeight="1">
      <c r="A11" s="15" t="s">
        <v>23</v>
      </c>
      <c r="B11" s="2" t="s">
        <v>10</v>
      </c>
      <c r="C11" s="6" t="s">
        <v>218</v>
      </c>
      <c r="D11" s="6">
        <v>4774</v>
      </c>
      <c r="E11" s="2">
        <v>7</v>
      </c>
      <c r="F11" s="2" t="s">
        <v>219</v>
      </c>
      <c r="G11" s="2">
        <v>3677</v>
      </c>
      <c r="H11" s="2">
        <v>1</v>
      </c>
      <c r="I11" s="2"/>
      <c r="J11" s="2"/>
      <c r="K11" s="2"/>
      <c r="L11" s="4"/>
      <c r="M11" s="41"/>
      <c r="N11" s="4"/>
      <c r="O11" s="6">
        <f t="shared" si="0"/>
        <v>8</v>
      </c>
      <c r="P11" s="17"/>
      <c r="Q11" s="45">
        <v>4</v>
      </c>
    </row>
    <row r="12" spans="1:17" ht="37.5" customHeight="1">
      <c r="A12" s="15" t="s">
        <v>20</v>
      </c>
      <c r="B12" s="2" t="s">
        <v>13</v>
      </c>
      <c r="C12" s="2" t="s">
        <v>220</v>
      </c>
      <c r="D12" s="2">
        <v>4375</v>
      </c>
      <c r="E12" s="2">
        <v>4</v>
      </c>
      <c r="F12" s="2" t="s">
        <v>221</v>
      </c>
      <c r="G12" s="2">
        <v>4290</v>
      </c>
      <c r="H12" s="2">
        <v>6</v>
      </c>
      <c r="I12" s="2"/>
      <c r="J12" s="2"/>
      <c r="K12" s="2"/>
      <c r="L12" s="4"/>
      <c r="M12" s="41"/>
      <c r="N12" s="4"/>
      <c r="O12" s="6">
        <f t="shared" si="0"/>
        <v>10</v>
      </c>
      <c r="P12" s="17"/>
      <c r="Q12" s="45">
        <v>5</v>
      </c>
    </row>
    <row r="13" spans="1:17" ht="37.5" customHeight="1">
      <c r="A13" s="15" t="s">
        <v>34</v>
      </c>
      <c r="B13" s="2" t="s">
        <v>37</v>
      </c>
      <c r="C13" s="2" t="s">
        <v>222</v>
      </c>
      <c r="D13" s="2">
        <v>4793</v>
      </c>
      <c r="E13" s="2">
        <v>8</v>
      </c>
      <c r="F13" s="2" t="s">
        <v>223</v>
      </c>
      <c r="G13" s="2">
        <v>4114</v>
      </c>
      <c r="H13" s="2">
        <v>5</v>
      </c>
      <c r="I13" s="2"/>
      <c r="J13" s="2"/>
      <c r="K13" s="2"/>
      <c r="L13" s="4"/>
      <c r="M13" s="41"/>
      <c r="N13" s="4"/>
      <c r="O13" s="6">
        <f t="shared" si="0"/>
        <v>13</v>
      </c>
      <c r="P13" s="17"/>
      <c r="Q13" s="45">
        <v>6</v>
      </c>
    </row>
    <row r="14" spans="1:17" ht="37.5" customHeight="1">
      <c r="A14" s="15" t="s">
        <v>25</v>
      </c>
      <c r="B14" s="2" t="s">
        <v>12</v>
      </c>
      <c r="C14" s="2" t="s">
        <v>224</v>
      </c>
      <c r="D14" s="2">
        <v>4480</v>
      </c>
      <c r="E14" s="2">
        <v>5</v>
      </c>
      <c r="F14" s="2" t="s">
        <v>225</v>
      </c>
      <c r="G14" s="2">
        <v>4681</v>
      </c>
      <c r="H14" s="2">
        <v>8</v>
      </c>
      <c r="I14" s="2"/>
      <c r="J14" s="2"/>
      <c r="K14" s="2"/>
      <c r="L14" s="4"/>
      <c r="M14" s="41">
        <v>2</v>
      </c>
      <c r="N14" s="4"/>
      <c r="O14" s="6">
        <f t="shared" si="0"/>
        <v>15</v>
      </c>
      <c r="P14" s="17"/>
      <c r="Q14" s="45">
        <v>7</v>
      </c>
    </row>
    <row r="15" spans="1:17" ht="37.5" customHeight="1">
      <c r="A15" s="15" t="s">
        <v>21</v>
      </c>
      <c r="B15" s="2" t="s">
        <v>14</v>
      </c>
      <c r="C15" s="2" t="s">
        <v>226</v>
      </c>
      <c r="D15" s="2">
        <v>4679</v>
      </c>
      <c r="E15" s="2">
        <v>6</v>
      </c>
      <c r="F15" s="2"/>
      <c r="G15" s="2" t="s">
        <v>67</v>
      </c>
      <c r="H15" s="2">
        <v>10</v>
      </c>
      <c r="I15" s="2"/>
      <c r="J15" s="2"/>
      <c r="K15" s="2"/>
      <c r="L15" s="4"/>
      <c r="M15" s="41"/>
      <c r="N15" s="4"/>
      <c r="O15" s="6">
        <f t="shared" si="0"/>
        <v>16</v>
      </c>
      <c r="P15" s="17"/>
      <c r="Q15" s="45">
        <v>8</v>
      </c>
    </row>
    <row r="16" spans="1:17" ht="37.5" customHeight="1">
      <c r="A16" s="15" t="s">
        <v>39</v>
      </c>
      <c r="B16" s="2" t="s">
        <v>36</v>
      </c>
      <c r="C16" s="2"/>
      <c r="D16" s="2" t="s">
        <v>114</v>
      </c>
      <c r="E16" s="2">
        <v>12</v>
      </c>
      <c r="F16" s="2" t="s">
        <v>227</v>
      </c>
      <c r="G16" s="2">
        <v>4349</v>
      </c>
      <c r="H16" s="2">
        <v>7</v>
      </c>
      <c r="I16" s="2"/>
      <c r="J16" s="2"/>
      <c r="K16" s="2"/>
      <c r="L16" s="4"/>
      <c r="M16" s="41"/>
      <c r="N16" s="4"/>
      <c r="O16" s="6">
        <f t="shared" si="0"/>
        <v>19</v>
      </c>
      <c r="P16" s="17"/>
      <c r="Q16" s="45">
        <v>9</v>
      </c>
    </row>
    <row r="17" spans="1:17" ht="37.5" customHeight="1">
      <c r="A17" s="15" t="s">
        <v>29</v>
      </c>
      <c r="B17" s="2" t="s">
        <v>38</v>
      </c>
      <c r="C17" s="2"/>
      <c r="D17" s="2" t="s">
        <v>44</v>
      </c>
      <c r="E17" s="2">
        <v>12</v>
      </c>
      <c r="F17" s="2" t="s">
        <v>228</v>
      </c>
      <c r="G17" s="2">
        <v>4731</v>
      </c>
      <c r="H17" s="2">
        <v>9</v>
      </c>
      <c r="I17" s="2"/>
      <c r="J17" s="2"/>
      <c r="K17" s="2"/>
      <c r="L17" s="4"/>
      <c r="M17" s="41"/>
      <c r="N17" s="4"/>
      <c r="O17" s="6">
        <f t="shared" si="0"/>
        <v>21</v>
      </c>
      <c r="P17" s="17"/>
      <c r="Q17" s="45">
        <v>10</v>
      </c>
    </row>
    <row r="18" spans="1:17" ht="37.5" customHeight="1" thickBot="1">
      <c r="A18" s="18" t="s">
        <v>31</v>
      </c>
      <c r="B18" s="19" t="s">
        <v>43</v>
      </c>
      <c r="C18" s="19"/>
      <c r="D18" s="19" t="s">
        <v>67</v>
      </c>
      <c r="E18" s="19">
        <v>14</v>
      </c>
      <c r="F18" s="19"/>
      <c r="G18" s="19" t="s">
        <v>67</v>
      </c>
      <c r="H18" s="19">
        <v>14</v>
      </c>
      <c r="I18" s="19"/>
      <c r="J18" s="19"/>
      <c r="K18" s="19"/>
      <c r="L18" s="20"/>
      <c r="M18" s="42"/>
      <c r="N18" s="20"/>
      <c r="O18" s="19">
        <f t="shared" si="0"/>
        <v>28</v>
      </c>
      <c r="P18" s="21"/>
      <c r="Q18" s="43">
        <v>11</v>
      </c>
    </row>
    <row r="19" ht="8.25" customHeight="1"/>
    <row r="20" spans="2:17" ht="22.5" customHeight="1">
      <c r="B20" s="4" t="s">
        <v>46</v>
      </c>
      <c r="C20" s="107" t="s">
        <v>47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</row>
    <row r="22" spans="4:5" ht="12.75">
      <c r="D22" s="63"/>
      <c r="E22" s="63"/>
    </row>
    <row r="23" spans="3:5" ht="12.75">
      <c r="C23" s="64"/>
      <c r="D23" s="63"/>
      <c r="E23" s="63"/>
    </row>
    <row r="24" spans="3:5" ht="12.75">
      <c r="C24" s="64"/>
      <c r="D24" s="63"/>
      <c r="E24" s="63"/>
    </row>
    <row r="25" spans="3:5" ht="12.75">
      <c r="C25" s="64"/>
      <c r="D25" s="63"/>
      <c r="E25" s="63"/>
    </row>
    <row r="26" spans="3:5" ht="12.75">
      <c r="C26" s="64"/>
      <c r="D26" s="63"/>
      <c r="E26" s="63"/>
    </row>
    <row r="27" spans="3:5" ht="12.75">
      <c r="C27" s="64"/>
      <c r="D27" s="63"/>
      <c r="E27" s="63"/>
    </row>
  </sheetData>
  <sheetProtection/>
  <protectedRanges>
    <protectedRange sqref="B8:B9 B10:B18" name="Range 1_1_1"/>
    <protectedRange sqref="C1:C3 I7 F7 C6:C7" name="Range7_1_1"/>
    <protectedRange sqref="I1:I6" name="Range7_1_2"/>
  </protectedRanges>
  <mergeCells count="13">
    <mergeCell ref="G1:Q1"/>
    <mergeCell ref="A2:B4"/>
    <mergeCell ref="C2:D4"/>
    <mergeCell ref="G2:Q2"/>
    <mergeCell ref="G3:Q4"/>
    <mergeCell ref="A7:B7"/>
    <mergeCell ref="A1:B1"/>
    <mergeCell ref="C1:D1"/>
    <mergeCell ref="F1:F4"/>
    <mergeCell ref="C20:Q20"/>
    <mergeCell ref="C6:E6"/>
    <mergeCell ref="F6:H6"/>
    <mergeCell ref="I6:K6"/>
  </mergeCells>
  <printOptions horizontalCentered="1" verticalCentered="1"/>
  <pageMargins left="0.38" right="0.49" top="0.28" bottom="0.21" header="0.17" footer="0.13"/>
  <pageSetup fitToHeight="1" fitToWidth="1" horizontalDpi="300" verticalDpi="3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="75" zoomScaleNormal="75" workbookViewId="0" topLeftCell="A1">
      <selection activeCell="B13" sqref="B13"/>
    </sheetView>
  </sheetViews>
  <sheetFormatPr defaultColWidth="9.140625" defaultRowHeight="12.75"/>
  <cols>
    <col min="1" max="1" width="5.28125" style="0" customWidth="1"/>
    <col min="2" max="2" width="18.28125" style="0" customWidth="1"/>
    <col min="3" max="3" width="12.57421875" style="0" customWidth="1"/>
    <col min="4" max="4" width="14.421875" style="0" customWidth="1"/>
    <col min="5" max="5" width="13.28125" style="0" customWidth="1"/>
    <col min="6" max="6" width="12.57421875" style="0" customWidth="1"/>
    <col min="7" max="8" width="14.421875" style="0" customWidth="1"/>
    <col min="9" max="9" width="14.140625" style="0" customWidth="1"/>
    <col min="10" max="10" width="14.421875" style="0" customWidth="1"/>
    <col min="11" max="11" width="12.57421875" style="0" customWidth="1"/>
    <col min="12" max="12" width="3.7109375" style="0" customWidth="1"/>
    <col min="13" max="13" width="10.8515625" style="0" customWidth="1"/>
    <col min="14" max="14" width="3.57421875" style="0" customWidth="1"/>
    <col min="15" max="15" width="9.57421875" style="0" customWidth="1"/>
    <col min="16" max="16" width="3.140625" style="0" customWidth="1"/>
    <col min="17" max="17" width="14.00390625" style="0" customWidth="1"/>
  </cols>
  <sheetData>
    <row r="1" spans="1:17" ht="15.75" customHeight="1">
      <c r="A1" s="102" t="s">
        <v>0</v>
      </c>
      <c r="B1" s="103"/>
      <c r="C1" s="103" t="s">
        <v>1</v>
      </c>
      <c r="D1" s="103"/>
      <c r="E1" s="1"/>
      <c r="F1" s="104" t="s">
        <v>2</v>
      </c>
      <c r="G1" s="88" t="s">
        <v>126</v>
      </c>
      <c r="H1" s="89"/>
      <c r="I1" s="89"/>
      <c r="J1" s="89"/>
      <c r="K1" s="89"/>
      <c r="L1" s="89"/>
      <c r="M1" s="89"/>
      <c r="N1" s="89"/>
      <c r="O1" s="89"/>
      <c r="P1" s="89"/>
      <c r="Q1" s="90"/>
    </row>
    <row r="2" spans="1:17" ht="15.75" customHeight="1">
      <c r="A2" s="91" t="s">
        <v>185</v>
      </c>
      <c r="B2" s="92"/>
      <c r="C2" s="97">
        <v>37743</v>
      </c>
      <c r="D2" s="98"/>
      <c r="E2" s="3"/>
      <c r="F2" s="105"/>
      <c r="G2" s="99" t="s">
        <v>51</v>
      </c>
      <c r="H2" s="99"/>
      <c r="I2" s="99"/>
      <c r="J2" s="99"/>
      <c r="K2" s="99"/>
      <c r="L2" s="99"/>
      <c r="M2" s="99"/>
      <c r="N2" s="99"/>
      <c r="O2" s="99"/>
      <c r="P2" s="99"/>
      <c r="Q2" s="100"/>
    </row>
    <row r="3" spans="1:17" ht="15.75" customHeight="1">
      <c r="A3" s="93"/>
      <c r="B3" s="94"/>
      <c r="C3" s="98"/>
      <c r="D3" s="98"/>
      <c r="E3" s="3"/>
      <c r="F3" s="105"/>
      <c r="G3" s="99" t="s">
        <v>158</v>
      </c>
      <c r="H3" s="99"/>
      <c r="I3" s="99"/>
      <c r="J3" s="99"/>
      <c r="K3" s="99"/>
      <c r="L3" s="99"/>
      <c r="M3" s="99"/>
      <c r="N3" s="99"/>
      <c r="O3" s="99"/>
      <c r="P3" s="99"/>
      <c r="Q3" s="100"/>
    </row>
    <row r="4" spans="1:17" ht="15.75" customHeight="1">
      <c r="A4" s="95"/>
      <c r="B4" s="96"/>
      <c r="C4" s="98"/>
      <c r="D4" s="98"/>
      <c r="E4" s="5"/>
      <c r="F4" s="106"/>
      <c r="G4" s="99"/>
      <c r="H4" s="99"/>
      <c r="I4" s="99"/>
      <c r="J4" s="99"/>
      <c r="K4" s="99"/>
      <c r="L4" s="99"/>
      <c r="M4" s="99"/>
      <c r="N4" s="99"/>
      <c r="O4" s="99"/>
      <c r="P4" s="99"/>
      <c r="Q4" s="100"/>
    </row>
    <row r="5" spans="1:17" ht="9.75" customHeight="1">
      <c r="A5" s="7"/>
      <c r="B5" s="8"/>
      <c r="C5" s="4"/>
      <c r="D5" s="4"/>
      <c r="E5" s="4"/>
      <c r="F5" s="4"/>
      <c r="G5" s="9"/>
      <c r="H5" s="9"/>
      <c r="I5" s="4"/>
      <c r="J5" s="4"/>
      <c r="K5" s="4"/>
      <c r="L5" s="4"/>
      <c r="M5" s="4"/>
      <c r="N5" s="4"/>
      <c r="O5" s="4"/>
      <c r="P5" s="4"/>
      <c r="Q5" s="10"/>
    </row>
    <row r="6" spans="1:17" ht="23.25">
      <c r="A6" s="11"/>
      <c r="B6" s="8"/>
      <c r="C6" s="98" t="s">
        <v>3</v>
      </c>
      <c r="D6" s="98"/>
      <c r="E6" s="98"/>
      <c r="F6" s="98" t="s">
        <v>4</v>
      </c>
      <c r="G6" s="98"/>
      <c r="H6" s="98"/>
      <c r="I6" s="98" t="s">
        <v>5</v>
      </c>
      <c r="J6" s="98"/>
      <c r="K6" s="98"/>
      <c r="L6" s="4"/>
      <c r="M6" s="4"/>
      <c r="N6" s="12"/>
      <c r="O6" s="13"/>
      <c r="P6" s="13"/>
      <c r="Q6" s="14"/>
    </row>
    <row r="7" spans="1:17" ht="63.75" customHeight="1">
      <c r="A7" s="69" t="s">
        <v>6</v>
      </c>
      <c r="B7" s="101"/>
      <c r="C7" s="2" t="s">
        <v>7</v>
      </c>
      <c r="D7" s="2" t="s">
        <v>45</v>
      </c>
      <c r="E7" s="2" t="s">
        <v>9</v>
      </c>
      <c r="F7" s="2" t="s">
        <v>7</v>
      </c>
      <c r="G7" s="2" t="s">
        <v>45</v>
      </c>
      <c r="H7" s="2" t="s">
        <v>9</v>
      </c>
      <c r="I7" s="2" t="s">
        <v>7</v>
      </c>
      <c r="J7" s="2" t="s">
        <v>45</v>
      </c>
      <c r="K7" s="2" t="s">
        <v>9</v>
      </c>
      <c r="L7" s="4"/>
      <c r="M7" s="2" t="s">
        <v>49</v>
      </c>
      <c r="N7" s="12"/>
      <c r="O7" s="2" t="s">
        <v>9</v>
      </c>
      <c r="P7" s="4"/>
      <c r="Q7" s="16" t="s">
        <v>8</v>
      </c>
    </row>
    <row r="8" spans="1:17" ht="37.5" customHeight="1">
      <c r="A8" s="15" t="s">
        <v>17</v>
      </c>
      <c r="B8" s="2" t="s">
        <v>41</v>
      </c>
      <c r="C8" s="6" t="s">
        <v>186</v>
      </c>
      <c r="D8" s="2">
        <v>3651</v>
      </c>
      <c r="E8" s="2">
        <v>1</v>
      </c>
      <c r="F8" s="2" t="s">
        <v>187</v>
      </c>
      <c r="G8" s="2">
        <v>2952</v>
      </c>
      <c r="H8" s="2">
        <v>1</v>
      </c>
      <c r="I8" s="2" t="s">
        <v>188</v>
      </c>
      <c r="J8" s="2">
        <v>2287</v>
      </c>
      <c r="K8" s="2">
        <v>5</v>
      </c>
      <c r="L8" s="4"/>
      <c r="M8" s="41"/>
      <c r="N8" s="4"/>
      <c r="O8" s="6">
        <f aca="true" t="shared" si="0" ref="O8:O18">SUM(E8+H8+K8+M8)</f>
        <v>7</v>
      </c>
      <c r="P8" s="17"/>
      <c r="Q8" s="45">
        <v>1</v>
      </c>
    </row>
    <row r="9" spans="1:17" ht="37.5" customHeight="1">
      <c r="A9" s="15" t="s">
        <v>27</v>
      </c>
      <c r="B9" s="2" t="s">
        <v>42</v>
      </c>
      <c r="C9" s="65" t="s">
        <v>189</v>
      </c>
      <c r="D9" s="6">
        <v>4281</v>
      </c>
      <c r="E9" s="6">
        <v>4</v>
      </c>
      <c r="F9" s="6" t="s">
        <v>190</v>
      </c>
      <c r="G9" s="6">
        <v>3136</v>
      </c>
      <c r="H9" s="2">
        <v>2</v>
      </c>
      <c r="I9" s="2" t="s">
        <v>191</v>
      </c>
      <c r="J9" s="2">
        <v>2186</v>
      </c>
      <c r="K9" s="2">
        <v>3</v>
      </c>
      <c r="L9" s="4"/>
      <c r="M9" s="41"/>
      <c r="N9" s="4"/>
      <c r="O9" s="6">
        <f t="shared" si="0"/>
        <v>9</v>
      </c>
      <c r="P9" s="17"/>
      <c r="Q9" s="44">
        <v>2</v>
      </c>
    </row>
    <row r="10" spans="1:17" ht="37.5" customHeight="1">
      <c r="A10" s="15" t="s">
        <v>40</v>
      </c>
      <c r="B10" s="2" t="s">
        <v>11</v>
      </c>
      <c r="C10" s="2" t="s">
        <v>192</v>
      </c>
      <c r="D10" s="2">
        <v>3723</v>
      </c>
      <c r="E10" s="2">
        <v>2</v>
      </c>
      <c r="F10" s="2"/>
      <c r="G10" s="2" t="s">
        <v>182</v>
      </c>
      <c r="H10" s="2">
        <v>12</v>
      </c>
      <c r="I10" s="2" t="s">
        <v>193</v>
      </c>
      <c r="J10" s="2">
        <v>1999</v>
      </c>
      <c r="K10" s="2">
        <v>1</v>
      </c>
      <c r="L10" s="4"/>
      <c r="M10" s="41"/>
      <c r="N10" s="4"/>
      <c r="O10" s="6">
        <f t="shared" si="0"/>
        <v>15</v>
      </c>
      <c r="P10" s="17"/>
      <c r="Q10" s="45">
        <v>3</v>
      </c>
    </row>
    <row r="11" spans="1:17" ht="37.5" customHeight="1">
      <c r="A11" s="15" t="s">
        <v>39</v>
      </c>
      <c r="B11" s="2" t="s">
        <v>36</v>
      </c>
      <c r="C11" s="6" t="s">
        <v>194</v>
      </c>
      <c r="D11" s="6">
        <v>4010</v>
      </c>
      <c r="E11" s="2">
        <v>3</v>
      </c>
      <c r="F11" s="2" t="s">
        <v>195</v>
      </c>
      <c r="G11" s="2">
        <v>3547</v>
      </c>
      <c r="H11" s="2">
        <v>4</v>
      </c>
      <c r="I11" s="2" t="s">
        <v>196</v>
      </c>
      <c r="J11" s="2">
        <v>2329</v>
      </c>
      <c r="K11" s="2">
        <v>7</v>
      </c>
      <c r="L11" s="4"/>
      <c r="M11" s="41">
        <v>1</v>
      </c>
      <c r="N11" s="4"/>
      <c r="O11" s="6">
        <f t="shared" si="0"/>
        <v>15</v>
      </c>
      <c r="P11" s="17"/>
      <c r="Q11" s="45">
        <v>4</v>
      </c>
    </row>
    <row r="12" spans="1:17" ht="37.5" customHeight="1">
      <c r="A12" s="15" t="s">
        <v>34</v>
      </c>
      <c r="B12" s="2" t="s">
        <v>37</v>
      </c>
      <c r="C12" s="2" t="s">
        <v>197</v>
      </c>
      <c r="D12" s="2">
        <v>4379</v>
      </c>
      <c r="E12" s="2">
        <v>5</v>
      </c>
      <c r="F12" s="2" t="s">
        <v>198</v>
      </c>
      <c r="G12" s="2">
        <v>3976</v>
      </c>
      <c r="H12" s="2">
        <v>7</v>
      </c>
      <c r="I12" s="2" t="s">
        <v>199</v>
      </c>
      <c r="J12" s="2">
        <v>2294</v>
      </c>
      <c r="K12" s="2">
        <v>6</v>
      </c>
      <c r="L12" s="4"/>
      <c r="M12" s="41"/>
      <c r="N12" s="4"/>
      <c r="O12" s="6">
        <f t="shared" si="0"/>
        <v>18</v>
      </c>
      <c r="P12" s="17"/>
      <c r="Q12" s="45">
        <v>5</v>
      </c>
    </row>
    <row r="13" spans="1:17" ht="37.5" customHeight="1">
      <c r="A13" s="15" t="s">
        <v>21</v>
      </c>
      <c r="B13" s="2" t="s">
        <v>14</v>
      </c>
      <c r="C13" s="2" t="s">
        <v>149</v>
      </c>
      <c r="D13" s="2">
        <v>4759</v>
      </c>
      <c r="E13" s="2">
        <v>7</v>
      </c>
      <c r="F13" s="2" t="s">
        <v>200</v>
      </c>
      <c r="G13" s="2">
        <v>3276</v>
      </c>
      <c r="H13" s="2">
        <v>3</v>
      </c>
      <c r="I13" s="2" t="s">
        <v>201</v>
      </c>
      <c r="J13" s="2">
        <v>2395</v>
      </c>
      <c r="K13" s="2">
        <v>10</v>
      </c>
      <c r="L13" s="4"/>
      <c r="M13" s="41"/>
      <c r="N13" s="4"/>
      <c r="O13" s="6">
        <f t="shared" si="0"/>
        <v>20</v>
      </c>
      <c r="P13" s="17"/>
      <c r="Q13" s="45">
        <v>6</v>
      </c>
    </row>
    <row r="14" spans="1:17" ht="37.5" customHeight="1">
      <c r="A14" s="15" t="s">
        <v>23</v>
      </c>
      <c r="B14" s="2" t="s">
        <v>10</v>
      </c>
      <c r="C14" s="2" t="s">
        <v>202</v>
      </c>
      <c r="D14" s="2">
        <v>4784</v>
      </c>
      <c r="E14" s="2">
        <v>8</v>
      </c>
      <c r="F14" s="2"/>
      <c r="G14" s="2" t="s">
        <v>44</v>
      </c>
      <c r="H14" s="2">
        <v>12</v>
      </c>
      <c r="I14" s="2" t="s">
        <v>203</v>
      </c>
      <c r="J14" s="2">
        <v>2020</v>
      </c>
      <c r="K14" s="2">
        <v>2</v>
      </c>
      <c r="L14" s="4"/>
      <c r="M14" s="41"/>
      <c r="N14" s="4"/>
      <c r="O14" s="6">
        <f t="shared" si="0"/>
        <v>22</v>
      </c>
      <c r="P14" s="17"/>
      <c r="Q14" s="45">
        <v>7</v>
      </c>
    </row>
    <row r="15" spans="1:17" ht="37.5" customHeight="1">
      <c r="A15" s="15" t="s">
        <v>20</v>
      </c>
      <c r="B15" s="2" t="s">
        <v>13</v>
      </c>
      <c r="C15" s="2" t="s">
        <v>204</v>
      </c>
      <c r="D15" s="2">
        <v>4555</v>
      </c>
      <c r="E15" s="2">
        <v>6</v>
      </c>
      <c r="F15" s="2"/>
      <c r="G15" s="2" t="s">
        <v>44</v>
      </c>
      <c r="H15" s="2">
        <v>12</v>
      </c>
      <c r="I15" s="2" t="s">
        <v>205</v>
      </c>
      <c r="J15" s="2">
        <v>2221</v>
      </c>
      <c r="K15" s="2">
        <v>4</v>
      </c>
      <c r="L15" s="4"/>
      <c r="M15" s="41"/>
      <c r="N15" s="4"/>
      <c r="O15" s="6">
        <f t="shared" si="0"/>
        <v>22</v>
      </c>
      <c r="P15" s="17"/>
      <c r="Q15" s="45">
        <v>8</v>
      </c>
    </row>
    <row r="16" spans="1:17" ht="37.5" customHeight="1">
      <c r="A16" s="15" t="s">
        <v>31</v>
      </c>
      <c r="B16" s="2" t="s">
        <v>43</v>
      </c>
      <c r="C16" s="2"/>
      <c r="D16" s="2" t="s">
        <v>44</v>
      </c>
      <c r="E16" s="2">
        <v>12</v>
      </c>
      <c r="F16" s="2" t="s">
        <v>206</v>
      </c>
      <c r="G16" s="2">
        <v>3713</v>
      </c>
      <c r="H16" s="2">
        <v>5</v>
      </c>
      <c r="I16" s="2" t="s">
        <v>207</v>
      </c>
      <c r="J16" s="2">
        <v>2392</v>
      </c>
      <c r="K16" s="2">
        <v>9</v>
      </c>
      <c r="L16" s="4"/>
      <c r="M16" s="41"/>
      <c r="N16" s="4"/>
      <c r="O16" s="6">
        <f t="shared" si="0"/>
        <v>26</v>
      </c>
      <c r="P16" s="17"/>
      <c r="Q16" s="45">
        <v>9</v>
      </c>
    </row>
    <row r="17" spans="1:17" ht="37.5" customHeight="1">
      <c r="A17" s="15" t="s">
        <v>29</v>
      </c>
      <c r="B17" s="2" t="s">
        <v>38</v>
      </c>
      <c r="C17" s="2"/>
      <c r="D17" s="2" t="s">
        <v>44</v>
      </c>
      <c r="E17" s="2">
        <v>12</v>
      </c>
      <c r="F17" s="2" t="s">
        <v>208</v>
      </c>
      <c r="G17" s="2">
        <v>3943</v>
      </c>
      <c r="H17" s="2">
        <v>6</v>
      </c>
      <c r="I17" s="2" t="s">
        <v>209</v>
      </c>
      <c r="J17" s="2">
        <v>2569</v>
      </c>
      <c r="K17" s="2">
        <v>11</v>
      </c>
      <c r="L17" s="4"/>
      <c r="M17" s="41"/>
      <c r="N17" s="4"/>
      <c r="O17" s="6">
        <f t="shared" si="0"/>
        <v>29</v>
      </c>
      <c r="P17" s="17"/>
      <c r="Q17" s="45">
        <v>10</v>
      </c>
    </row>
    <row r="18" spans="1:17" ht="37.5" customHeight="1" thickBot="1">
      <c r="A18" s="18" t="s">
        <v>25</v>
      </c>
      <c r="B18" s="19" t="s">
        <v>12</v>
      </c>
      <c r="C18" s="19"/>
      <c r="D18" s="19" t="s">
        <v>44</v>
      </c>
      <c r="E18" s="19">
        <v>12</v>
      </c>
      <c r="F18" s="19"/>
      <c r="G18" s="19" t="s">
        <v>44</v>
      </c>
      <c r="H18" s="19">
        <v>12</v>
      </c>
      <c r="I18" s="19" t="s">
        <v>210</v>
      </c>
      <c r="J18" s="19">
        <v>2371</v>
      </c>
      <c r="K18" s="19">
        <v>8</v>
      </c>
      <c r="L18" s="20"/>
      <c r="M18" s="42">
        <v>2</v>
      </c>
      <c r="N18" s="20"/>
      <c r="O18" s="19">
        <f t="shared" si="0"/>
        <v>34</v>
      </c>
      <c r="P18" s="21"/>
      <c r="Q18" s="43">
        <v>11</v>
      </c>
    </row>
    <row r="19" ht="8.25" customHeight="1"/>
    <row r="20" spans="2:17" ht="22.5" customHeight="1">
      <c r="B20" s="4" t="s">
        <v>46</v>
      </c>
      <c r="C20" s="107" t="s">
        <v>47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</row>
    <row r="22" spans="4:5" ht="12.75">
      <c r="D22" s="63"/>
      <c r="E22" s="63"/>
    </row>
    <row r="23" spans="3:5" ht="12.75">
      <c r="C23" s="64"/>
      <c r="D23" s="63"/>
      <c r="E23" s="63"/>
    </row>
    <row r="24" spans="3:5" ht="12.75">
      <c r="C24" s="64"/>
      <c r="D24" s="63"/>
      <c r="E24" s="63"/>
    </row>
    <row r="25" spans="3:5" ht="12.75">
      <c r="C25" s="64"/>
      <c r="D25" s="63"/>
      <c r="E25" s="63"/>
    </row>
    <row r="26" spans="3:5" ht="12.75">
      <c r="C26" s="64"/>
      <c r="D26" s="63"/>
      <c r="E26" s="63"/>
    </row>
    <row r="27" spans="3:5" ht="12.75">
      <c r="C27" s="64"/>
      <c r="D27" s="63"/>
      <c r="E27" s="63"/>
    </row>
  </sheetData>
  <sheetProtection/>
  <protectedRanges>
    <protectedRange sqref="B16:B18 B8:B15" name="Range 1_1_1"/>
    <protectedRange sqref="C1:C3 C6:C7 I7 F7" name="Range7_1_1"/>
    <protectedRange sqref="I1:I6" name="Range7_1_2"/>
  </protectedRanges>
  <mergeCells count="14">
    <mergeCell ref="C20:Q20"/>
    <mergeCell ref="C6:E6"/>
    <mergeCell ref="F6:H6"/>
    <mergeCell ref="I6:K6"/>
    <mergeCell ref="A7:B7"/>
    <mergeCell ref="A1:B1"/>
    <mergeCell ref="C1:D1"/>
    <mergeCell ref="F1:F4"/>
    <mergeCell ref="G1:Q1"/>
    <mergeCell ref="A2:B4"/>
    <mergeCell ref="C2:D4"/>
    <mergeCell ref="G2:Q2"/>
    <mergeCell ref="G3:Q3"/>
    <mergeCell ref="G4:Q4"/>
  </mergeCells>
  <printOptions horizontalCentered="1" verticalCentered="1"/>
  <pageMargins left="0.38" right="0.49" top="0.28" bottom="0.21" header="0.17" footer="0.13"/>
  <pageSetup fitToHeight="1" fitToWidth="1" horizontalDpi="300" verticalDpi="3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="75" zoomScaleNormal="75" workbookViewId="0" topLeftCell="A1">
      <selection activeCell="A2" sqref="A2:B4"/>
    </sheetView>
  </sheetViews>
  <sheetFormatPr defaultColWidth="9.140625" defaultRowHeight="12.75"/>
  <cols>
    <col min="1" max="1" width="5.28125" style="0" customWidth="1"/>
    <col min="2" max="2" width="18.28125" style="0" customWidth="1"/>
    <col min="3" max="3" width="12.57421875" style="0" customWidth="1"/>
    <col min="4" max="4" width="14.421875" style="0" customWidth="1"/>
    <col min="5" max="5" width="13.28125" style="0" customWidth="1"/>
    <col min="6" max="6" width="12.57421875" style="0" customWidth="1"/>
    <col min="7" max="8" width="14.421875" style="0" customWidth="1"/>
    <col min="9" max="9" width="14.140625" style="0" customWidth="1"/>
    <col min="10" max="11" width="14.421875" style="0" customWidth="1"/>
    <col min="12" max="12" width="3.7109375" style="0" customWidth="1"/>
    <col min="13" max="13" width="10.8515625" style="0" customWidth="1"/>
    <col min="14" max="14" width="3.57421875" style="0" customWidth="1"/>
    <col min="15" max="15" width="9.57421875" style="0" customWidth="1"/>
    <col min="16" max="16" width="3.140625" style="0" customWidth="1"/>
    <col min="17" max="17" width="14.00390625" style="0" customWidth="1"/>
  </cols>
  <sheetData>
    <row r="1" spans="1:17" ht="15.75" customHeight="1">
      <c r="A1" s="102" t="s">
        <v>0</v>
      </c>
      <c r="B1" s="103"/>
      <c r="C1" s="103" t="s">
        <v>1</v>
      </c>
      <c r="D1" s="103"/>
      <c r="E1" s="1"/>
      <c r="F1" s="104" t="s">
        <v>2</v>
      </c>
      <c r="G1" s="88" t="s">
        <v>126</v>
      </c>
      <c r="H1" s="89"/>
      <c r="I1" s="89"/>
      <c r="J1" s="89"/>
      <c r="K1" s="89"/>
      <c r="L1" s="89"/>
      <c r="M1" s="89"/>
      <c r="N1" s="89"/>
      <c r="O1" s="89"/>
      <c r="P1" s="89"/>
      <c r="Q1" s="90"/>
    </row>
    <row r="2" spans="1:17" ht="15.75" customHeight="1">
      <c r="A2" s="91" t="s">
        <v>156</v>
      </c>
      <c r="B2" s="92"/>
      <c r="C2" s="98" t="s">
        <v>157</v>
      </c>
      <c r="D2" s="98"/>
      <c r="E2" s="3"/>
      <c r="F2" s="105"/>
      <c r="G2" s="99" t="s">
        <v>51</v>
      </c>
      <c r="H2" s="99"/>
      <c r="I2" s="99"/>
      <c r="J2" s="99"/>
      <c r="K2" s="99"/>
      <c r="L2" s="99"/>
      <c r="M2" s="99"/>
      <c r="N2" s="99"/>
      <c r="O2" s="99"/>
      <c r="P2" s="99"/>
      <c r="Q2" s="100"/>
    </row>
    <row r="3" spans="1:17" ht="15.75" customHeight="1">
      <c r="A3" s="93"/>
      <c r="B3" s="94"/>
      <c r="C3" s="98"/>
      <c r="D3" s="98"/>
      <c r="E3" s="3"/>
      <c r="F3" s="105"/>
      <c r="G3" s="99" t="s">
        <v>158</v>
      </c>
      <c r="H3" s="99"/>
      <c r="I3" s="99"/>
      <c r="J3" s="99"/>
      <c r="K3" s="99"/>
      <c r="L3" s="99"/>
      <c r="M3" s="99"/>
      <c r="N3" s="99"/>
      <c r="O3" s="99"/>
      <c r="P3" s="99"/>
      <c r="Q3" s="100"/>
    </row>
    <row r="4" spans="1:17" ht="15.75" customHeight="1">
      <c r="A4" s="95"/>
      <c r="B4" s="96"/>
      <c r="C4" s="98"/>
      <c r="D4" s="98"/>
      <c r="E4" s="5"/>
      <c r="F4" s="106"/>
      <c r="G4" s="99"/>
      <c r="H4" s="99"/>
      <c r="I4" s="99"/>
      <c r="J4" s="99"/>
      <c r="K4" s="99"/>
      <c r="L4" s="99"/>
      <c r="M4" s="99"/>
      <c r="N4" s="99"/>
      <c r="O4" s="99"/>
      <c r="P4" s="99"/>
      <c r="Q4" s="100"/>
    </row>
    <row r="5" spans="1:17" ht="9.75" customHeight="1">
      <c r="A5" s="7"/>
      <c r="B5" s="8"/>
      <c r="C5" s="4"/>
      <c r="D5" s="4"/>
      <c r="E5" s="4"/>
      <c r="F5" s="4"/>
      <c r="G5" s="9"/>
      <c r="H5" s="9"/>
      <c r="I5" s="4"/>
      <c r="J5" s="4"/>
      <c r="K5" s="4"/>
      <c r="L5" s="4"/>
      <c r="M5" s="4"/>
      <c r="N5" s="4"/>
      <c r="O5" s="4"/>
      <c r="P5" s="4"/>
      <c r="Q5" s="10"/>
    </row>
    <row r="6" spans="1:17" ht="23.25">
      <c r="A6" s="11"/>
      <c r="B6" s="8"/>
      <c r="C6" s="98" t="s">
        <v>3</v>
      </c>
      <c r="D6" s="98"/>
      <c r="E6" s="98"/>
      <c r="F6" s="98" t="s">
        <v>4</v>
      </c>
      <c r="G6" s="98"/>
      <c r="H6" s="98"/>
      <c r="I6" s="98" t="s">
        <v>5</v>
      </c>
      <c r="J6" s="98"/>
      <c r="K6" s="98"/>
      <c r="L6" s="4"/>
      <c r="M6" s="4"/>
      <c r="N6" s="12"/>
      <c r="O6" s="13"/>
      <c r="P6" s="13"/>
      <c r="Q6" s="14"/>
    </row>
    <row r="7" spans="1:17" ht="63.75" customHeight="1">
      <c r="A7" s="69" t="s">
        <v>6</v>
      </c>
      <c r="B7" s="101"/>
      <c r="C7" s="2" t="s">
        <v>7</v>
      </c>
      <c r="D7" s="2" t="s">
        <v>45</v>
      </c>
      <c r="E7" s="2" t="s">
        <v>9</v>
      </c>
      <c r="F7" s="2" t="s">
        <v>7</v>
      </c>
      <c r="G7" s="2" t="s">
        <v>45</v>
      </c>
      <c r="H7" s="2" t="s">
        <v>9</v>
      </c>
      <c r="I7" s="2" t="s">
        <v>7</v>
      </c>
      <c r="J7" s="2" t="s">
        <v>45</v>
      </c>
      <c r="K7" s="2" t="s">
        <v>9</v>
      </c>
      <c r="L7" s="4"/>
      <c r="M7" s="2" t="s">
        <v>49</v>
      </c>
      <c r="N7" s="12"/>
      <c r="O7" s="2" t="s">
        <v>9</v>
      </c>
      <c r="P7" s="4"/>
      <c r="Q7" s="16" t="s">
        <v>8</v>
      </c>
    </row>
    <row r="8" spans="1:17" ht="37.5" customHeight="1">
      <c r="A8" s="15" t="s">
        <v>40</v>
      </c>
      <c r="B8" s="2" t="s">
        <v>11</v>
      </c>
      <c r="C8" s="6" t="s">
        <v>159</v>
      </c>
      <c r="D8" s="2">
        <v>3358</v>
      </c>
      <c r="E8" s="2">
        <v>1</v>
      </c>
      <c r="F8" s="2" t="s">
        <v>160</v>
      </c>
      <c r="G8" s="2">
        <v>4017</v>
      </c>
      <c r="H8" s="2">
        <v>3</v>
      </c>
      <c r="I8" s="2" t="s">
        <v>161</v>
      </c>
      <c r="J8" s="2">
        <v>6556</v>
      </c>
      <c r="K8" s="2">
        <v>1</v>
      </c>
      <c r="L8" s="4"/>
      <c r="M8" s="41"/>
      <c r="N8" s="4"/>
      <c r="O8" s="6">
        <f aca="true" t="shared" si="0" ref="O8:O18">SUM(E8+H8+K8+M8)</f>
        <v>5</v>
      </c>
      <c r="P8" s="17"/>
      <c r="Q8" s="45">
        <v>1</v>
      </c>
    </row>
    <row r="9" spans="1:17" ht="37.5" customHeight="1">
      <c r="A9" s="15" t="s">
        <v>17</v>
      </c>
      <c r="B9" s="2" t="s">
        <v>41</v>
      </c>
      <c r="C9" s="6" t="s">
        <v>162</v>
      </c>
      <c r="D9" s="6">
        <v>3484</v>
      </c>
      <c r="E9" s="6">
        <v>2</v>
      </c>
      <c r="F9" s="6" t="s">
        <v>163</v>
      </c>
      <c r="G9" s="6">
        <v>4127</v>
      </c>
      <c r="H9" s="2">
        <v>5</v>
      </c>
      <c r="I9" s="2" t="s">
        <v>164</v>
      </c>
      <c r="J9" s="2">
        <v>7340</v>
      </c>
      <c r="K9" s="2">
        <v>2</v>
      </c>
      <c r="L9" s="4"/>
      <c r="M9" s="41"/>
      <c r="N9" s="4"/>
      <c r="O9" s="6">
        <f t="shared" si="0"/>
        <v>9</v>
      </c>
      <c r="P9" s="17"/>
      <c r="Q9" s="44">
        <v>2</v>
      </c>
    </row>
    <row r="10" spans="1:17" ht="37.5" customHeight="1">
      <c r="A10" s="15" t="s">
        <v>27</v>
      </c>
      <c r="B10" s="2" t="s">
        <v>42</v>
      </c>
      <c r="C10" s="62" t="s">
        <v>165</v>
      </c>
      <c r="D10" s="2">
        <v>3647</v>
      </c>
      <c r="E10" s="2">
        <v>3</v>
      </c>
      <c r="F10" s="2" t="s">
        <v>166</v>
      </c>
      <c r="G10" s="2">
        <v>3933</v>
      </c>
      <c r="H10" s="2">
        <v>2</v>
      </c>
      <c r="I10" s="2" t="s">
        <v>167</v>
      </c>
      <c r="J10" s="2" t="s">
        <v>168</v>
      </c>
      <c r="K10" s="2">
        <v>12</v>
      </c>
      <c r="L10" s="4"/>
      <c r="M10" s="41"/>
      <c r="N10" s="4"/>
      <c r="O10" s="6">
        <f t="shared" si="0"/>
        <v>17</v>
      </c>
      <c r="P10" s="17"/>
      <c r="Q10" s="45">
        <v>3</v>
      </c>
    </row>
    <row r="11" spans="1:17" ht="37.5" customHeight="1">
      <c r="A11" s="15" t="s">
        <v>23</v>
      </c>
      <c r="B11" s="2" t="s">
        <v>10</v>
      </c>
      <c r="C11" s="6" t="s">
        <v>169</v>
      </c>
      <c r="D11" s="6">
        <v>4314</v>
      </c>
      <c r="E11" s="2">
        <v>7</v>
      </c>
      <c r="F11" s="2" t="s">
        <v>170</v>
      </c>
      <c r="G11" s="2">
        <v>3912</v>
      </c>
      <c r="H11" s="2">
        <v>1</v>
      </c>
      <c r="I11" s="2" t="s">
        <v>44</v>
      </c>
      <c r="J11" s="2"/>
      <c r="K11" s="2">
        <v>12</v>
      </c>
      <c r="L11" s="4"/>
      <c r="M11" s="41"/>
      <c r="N11" s="4"/>
      <c r="O11" s="6">
        <f t="shared" si="0"/>
        <v>20</v>
      </c>
      <c r="P11" s="17"/>
      <c r="Q11" s="45">
        <v>4</v>
      </c>
    </row>
    <row r="12" spans="1:17" ht="37.5" customHeight="1">
      <c r="A12" s="15" t="s">
        <v>34</v>
      </c>
      <c r="B12" s="2" t="s">
        <v>37</v>
      </c>
      <c r="C12" s="2" t="s">
        <v>171</v>
      </c>
      <c r="D12" s="2">
        <v>4407</v>
      </c>
      <c r="E12" s="2">
        <v>8</v>
      </c>
      <c r="F12" s="2" t="s">
        <v>172</v>
      </c>
      <c r="G12" s="2">
        <v>4117</v>
      </c>
      <c r="H12" s="2">
        <v>4</v>
      </c>
      <c r="I12" s="2" t="s">
        <v>44</v>
      </c>
      <c r="J12" s="2"/>
      <c r="K12" s="2">
        <v>12</v>
      </c>
      <c r="L12" s="4"/>
      <c r="M12" s="41"/>
      <c r="N12" s="4"/>
      <c r="O12" s="6">
        <f t="shared" si="0"/>
        <v>24</v>
      </c>
      <c r="P12" s="17"/>
      <c r="Q12" s="45">
        <v>5</v>
      </c>
    </row>
    <row r="13" spans="1:17" ht="37.5" customHeight="1">
      <c r="A13" s="15" t="s">
        <v>21</v>
      </c>
      <c r="B13" s="2" t="s">
        <v>14</v>
      </c>
      <c r="C13" s="2" t="s">
        <v>173</v>
      </c>
      <c r="D13" s="2">
        <v>3806</v>
      </c>
      <c r="E13" s="2">
        <v>4</v>
      </c>
      <c r="F13" s="2" t="s">
        <v>174</v>
      </c>
      <c r="G13" s="2">
        <v>5024</v>
      </c>
      <c r="H13" s="2">
        <v>9</v>
      </c>
      <c r="I13" s="2" t="s">
        <v>44</v>
      </c>
      <c r="J13" s="2"/>
      <c r="K13" s="2">
        <v>12</v>
      </c>
      <c r="L13" s="4"/>
      <c r="M13" s="41"/>
      <c r="N13" s="4"/>
      <c r="O13" s="6">
        <f t="shared" si="0"/>
        <v>25</v>
      </c>
      <c r="P13" s="17"/>
      <c r="Q13" s="45">
        <v>6</v>
      </c>
    </row>
    <row r="14" spans="1:17" ht="37.5" customHeight="1">
      <c r="A14" s="15" t="s">
        <v>39</v>
      </c>
      <c r="B14" s="2" t="s">
        <v>36</v>
      </c>
      <c r="C14" s="2" t="s">
        <v>184</v>
      </c>
      <c r="D14" s="2">
        <v>4127</v>
      </c>
      <c r="E14" s="2">
        <v>5</v>
      </c>
      <c r="F14" s="2" t="s">
        <v>181</v>
      </c>
      <c r="G14" s="2">
        <v>4292</v>
      </c>
      <c r="H14" s="2">
        <v>6</v>
      </c>
      <c r="I14" s="2" t="s">
        <v>44</v>
      </c>
      <c r="J14" s="2"/>
      <c r="K14" s="2">
        <v>12</v>
      </c>
      <c r="L14" s="4"/>
      <c r="M14" s="41">
        <v>2</v>
      </c>
      <c r="N14" s="4"/>
      <c r="O14" s="6">
        <f t="shared" si="0"/>
        <v>25</v>
      </c>
      <c r="P14" s="17"/>
      <c r="Q14" s="45">
        <v>7</v>
      </c>
    </row>
    <row r="15" spans="1:17" ht="37.5" customHeight="1">
      <c r="A15" s="15" t="s">
        <v>20</v>
      </c>
      <c r="B15" s="2" t="s">
        <v>13</v>
      </c>
      <c r="C15" s="2" t="s">
        <v>175</v>
      </c>
      <c r="D15" s="2">
        <v>4675</v>
      </c>
      <c r="E15" s="2">
        <v>9</v>
      </c>
      <c r="F15" s="2" t="s">
        <v>176</v>
      </c>
      <c r="G15" s="2">
        <v>4367</v>
      </c>
      <c r="H15" s="2">
        <v>7</v>
      </c>
      <c r="I15" s="2" t="s">
        <v>177</v>
      </c>
      <c r="J15" s="2" t="s">
        <v>178</v>
      </c>
      <c r="K15" s="2">
        <v>12</v>
      </c>
      <c r="L15" s="4"/>
      <c r="M15" s="41"/>
      <c r="N15" s="4"/>
      <c r="O15" s="6">
        <f t="shared" si="0"/>
        <v>28</v>
      </c>
      <c r="P15" s="17"/>
      <c r="Q15" s="45">
        <v>8</v>
      </c>
    </row>
    <row r="16" spans="1:17" ht="37.5" customHeight="1">
      <c r="A16" s="15" t="s">
        <v>25</v>
      </c>
      <c r="B16" s="2" t="s">
        <v>12</v>
      </c>
      <c r="C16" s="2" t="s">
        <v>179</v>
      </c>
      <c r="D16" s="2">
        <v>4313</v>
      </c>
      <c r="E16" s="2">
        <v>6</v>
      </c>
      <c r="F16" s="2" t="s">
        <v>180</v>
      </c>
      <c r="G16" s="2" t="s">
        <v>114</v>
      </c>
      <c r="H16" s="2">
        <v>12</v>
      </c>
      <c r="I16" s="2" t="s">
        <v>44</v>
      </c>
      <c r="J16" s="2"/>
      <c r="K16" s="2">
        <v>12</v>
      </c>
      <c r="L16" s="4"/>
      <c r="M16" s="41"/>
      <c r="N16" s="4"/>
      <c r="O16" s="6">
        <f t="shared" si="0"/>
        <v>30</v>
      </c>
      <c r="P16" s="17"/>
      <c r="Q16" s="45">
        <v>9</v>
      </c>
    </row>
    <row r="17" spans="1:17" ht="37.5" customHeight="1">
      <c r="A17" s="15" t="s">
        <v>31</v>
      </c>
      <c r="B17" s="2" t="s">
        <v>43</v>
      </c>
      <c r="C17" s="2" t="s">
        <v>182</v>
      </c>
      <c r="D17" s="2"/>
      <c r="E17" s="2">
        <v>12</v>
      </c>
      <c r="F17" s="2" t="s">
        <v>183</v>
      </c>
      <c r="G17" s="2">
        <v>4909</v>
      </c>
      <c r="H17" s="2">
        <v>8</v>
      </c>
      <c r="I17" s="2" t="s">
        <v>44</v>
      </c>
      <c r="J17" s="2"/>
      <c r="K17" s="2">
        <v>12</v>
      </c>
      <c r="L17" s="4"/>
      <c r="M17" s="41"/>
      <c r="N17" s="4"/>
      <c r="O17" s="6">
        <f t="shared" si="0"/>
        <v>32</v>
      </c>
      <c r="P17" s="17"/>
      <c r="Q17" s="45">
        <v>10</v>
      </c>
    </row>
    <row r="18" spans="1:17" ht="37.5" customHeight="1" thickBot="1">
      <c r="A18" s="18" t="s">
        <v>29</v>
      </c>
      <c r="B18" s="19" t="s">
        <v>38</v>
      </c>
      <c r="C18" s="19" t="s">
        <v>182</v>
      </c>
      <c r="D18" s="19"/>
      <c r="E18" s="19">
        <v>12</v>
      </c>
      <c r="F18" s="19" t="s">
        <v>182</v>
      </c>
      <c r="G18" s="19"/>
      <c r="H18" s="19">
        <v>12</v>
      </c>
      <c r="I18" s="19" t="s">
        <v>44</v>
      </c>
      <c r="J18" s="19"/>
      <c r="K18" s="19">
        <v>12</v>
      </c>
      <c r="L18" s="20"/>
      <c r="M18" s="42">
        <v>1</v>
      </c>
      <c r="N18" s="20"/>
      <c r="O18" s="19">
        <f t="shared" si="0"/>
        <v>37</v>
      </c>
      <c r="P18" s="21"/>
      <c r="Q18" s="43">
        <v>11</v>
      </c>
    </row>
    <row r="19" ht="8.25" customHeight="1"/>
    <row r="20" spans="2:17" ht="22.5" customHeight="1">
      <c r="B20" s="4" t="s">
        <v>46</v>
      </c>
      <c r="C20" s="107" t="s">
        <v>47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</row>
    <row r="22" spans="4:5" ht="12.75">
      <c r="D22" s="63"/>
      <c r="E22" s="63"/>
    </row>
    <row r="23" spans="3:5" ht="12.75">
      <c r="C23" s="64"/>
      <c r="D23" s="63"/>
      <c r="E23" s="63"/>
    </row>
    <row r="24" spans="3:5" ht="12.75">
      <c r="C24" s="64"/>
      <c r="D24" s="63"/>
      <c r="E24" s="63"/>
    </row>
    <row r="25" spans="3:5" ht="12.75">
      <c r="C25" s="64"/>
      <c r="D25" s="63"/>
      <c r="E25" s="63"/>
    </row>
    <row r="26" spans="3:5" ht="12.75">
      <c r="C26" s="64"/>
      <c r="D26" s="63"/>
      <c r="E26" s="63"/>
    </row>
    <row r="27" spans="3:5" ht="12.75">
      <c r="C27" s="64"/>
      <c r="D27" s="63"/>
      <c r="E27" s="63"/>
    </row>
  </sheetData>
  <sheetProtection/>
  <protectedRanges>
    <protectedRange sqref="B16:B18 B8:B15" name="Range 1_1_1"/>
    <protectedRange sqref="C1:C3 C6:C7 I7 F7" name="Range7_1_1"/>
    <protectedRange sqref="I1:I6" name="Range7_1_2"/>
  </protectedRanges>
  <mergeCells count="14">
    <mergeCell ref="C20:Q20"/>
    <mergeCell ref="C6:E6"/>
    <mergeCell ref="F6:H6"/>
    <mergeCell ref="I6:K6"/>
    <mergeCell ref="A7:B7"/>
    <mergeCell ref="A1:B1"/>
    <mergeCell ref="C1:D1"/>
    <mergeCell ref="F1:F4"/>
    <mergeCell ref="G1:Q1"/>
    <mergeCell ref="A2:B4"/>
    <mergeCell ref="C2:D4"/>
    <mergeCell ref="G2:Q2"/>
    <mergeCell ref="G3:Q3"/>
    <mergeCell ref="G4:Q4"/>
  </mergeCells>
  <printOptions horizontalCentered="1" verticalCentered="1"/>
  <pageMargins left="0.38" right="0.49" top="0.28" bottom="0.21" header="0.17" footer="0.13"/>
  <pageSetup fitToHeight="1" fitToWidth="1" horizontalDpi="300" verticalDpi="3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="75" zoomScaleNormal="75" workbookViewId="0" topLeftCell="A1">
      <selection activeCell="A1" sqref="A1:B1"/>
    </sheetView>
  </sheetViews>
  <sheetFormatPr defaultColWidth="9.140625" defaultRowHeight="12.75"/>
  <cols>
    <col min="1" max="1" width="5.28125" style="0" customWidth="1"/>
    <col min="2" max="2" width="18.28125" style="0" customWidth="1"/>
    <col min="3" max="3" width="12.57421875" style="0" customWidth="1"/>
    <col min="4" max="5" width="14.421875" style="0" customWidth="1"/>
    <col min="6" max="6" width="12.57421875" style="0" customWidth="1"/>
    <col min="7" max="8" width="14.421875" style="0" customWidth="1"/>
    <col min="9" max="9" width="12.57421875" style="0" customWidth="1"/>
    <col min="10" max="11" width="14.421875" style="0" customWidth="1"/>
    <col min="12" max="12" width="3.7109375" style="0" customWidth="1"/>
    <col min="13" max="13" width="10.8515625" style="0" customWidth="1"/>
    <col min="14" max="14" width="3.57421875" style="0" customWidth="1"/>
    <col min="15" max="15" width="9.57421875" style="0" customWidth="1"/>
    <col min="16" max="16" width="3.140625" style="0" customWidth="1"/>
    <col min="17" max="17" width="13.421875" style="0" customWidth="1"/>
  </cols>
  <sheetData>
    <row r="1" spans="1:17" ht="15.75" customHeight="1">
      <c r="A1" s="102" t="s">
        <v>0</v>
      </c>
      <c r="B1" s="103"/>
      <c r="C1" s="103" t="s">
        <v>1</v>
      </c>
      <c r="D1" s="103"/>
      <c r="E1" s="1"/>
      <c r="F1" s="104" t="s">
        <v>2</v>
      </c>
      <c r="G1" s="88" t="s">
        <v>126</v>
      </c>
      <c r="H1" s="89"/>
      <c r="I1" s="89"/>
      <c r="J1" s="89"/>
      <c r="K1" s="89"/>
      <c r="L1" s="89"/>
      <c r="M1" s="89"/>
      <c r="N1" s="89"/>
      <c r="O1" s="89"/>
      <c r="P1" s="89"/>
      <c r="Q1" s="90"/>
    </row>
    <row r="2" spans="1:17" ht="15.75" customHeight="1">
      <c r="A2" s="91" t="s">
        <v>127</v>
      </c>
      <c r="B2" s="92"/>
      <c r="C2" s="98" t="s">
        <v>128</v>
      </c>
      <c r="D2" s="98"/>
      <c r="E2" s="3"/>
      <c r="F2" s="105"/>
      <c r="G2" s="99" t="s">
        <v>51</v>
      </c>
      <c r="H2" s="99"/>
      <c r="I2" s="99"/>
      <c r="J2" s="99"/>
      <c r="K2" s="99"/>
      <c r="L2" s="99"/>
      <c r="M2" s="99"/>
      <c r="N2" s="99"/>
      <c r="O2" s="99"/>
      <c r="P2" s="99"/>
      <c r="Q2" s="100"/>
    </row>
    <row r="3" spans="1:17" ht="15.75" customHeight="1">
      <c r="A3" s="93"/>
      <c r="B3" s="94"/>
      <c r="C3" s="98"/>
      <c r="D3" s="98"/>
      <c r="E3" s="3"/>
      <c r="F3" s="105"/>
      <c r="G3" s="99"/>
      <c r="H3" s="99"/>
      <c r="I3" s="99"/>
      <c r="J3" s="99"/>
      <c r="K3" s="99"/>
      <c r="L3" s="99"/>
      <c r="M3" s="99"/>
      <c r="N3" s="99"/>
      <c r="O3" s="99"/>
      <c r="P3" s="99"/>
      <c r="Q3" s="100"/>
    </row>
    <row r="4" spans="1:17" ht="15.75" customHeight="1">
      <c r="A4" s="95"/>
      <c r="B4" s="96"/>
      <c r="C4" s="98"/>
      <c r="D4" s="98"/>
      <c r="E4" s="5"/>
      <c r="F4" s="106"/>
      <c r="G4" s="99"/>
      <c r="H4" s="99"/>
      <c r="I4" s="99"/>
      <c r="J4" s="99"/>
      <c r="K4" s="99"/>
      <c r="L4" s="99"/>
      <c r="M4" s="99"/>
      <c r="N4" s="99"/>
      <c r="O4" s="99"/>
      <c r="P4" s="99"/>
      <c r="Q4" s="100"/>
    </row>
    <row r="5" spans="1:17" ht="9.75" customHeight="1">
      <c r="A5" s="7"/>
      <c r="B5" s="8"/>
      <c r="C5" s="4"/>
      <c r="D5" s="4"/>
      <c r="E5" s="4"/>
      <c r="F5" s="4"/>
      <c r="G5" s="9"/>
      <c r="H5" s="9"/>
      <c r="I5" s="4"/>
      <c r="J5" s="4"/>
      <c r="K5" s="4"/>
      <c r="L5" s="4"/>
      <c r="M5" s="4"/>
      <c r="N5" s="4"/>
      <c r="O5" s="4"/>
      <c r="P5" s="4"/>
      <c r="Q5" s="10"/>
    </row>
    <row r="6" spans="1:17" ht="23.25">
      <c r="A6" s="11"/>
      <c r="B6" s="8"/>
      <c r="C6" s="98" t="s">
        <v>3</v>
      </c>
      <c r="D6" s="98"/>
      <c r="E6" s="98"/>
      <c r="F6" s="98" t="s">
        <v>4</v>
      </c>
      <c r="G6" s="98"/>
      <c r="H6" s="98"/>
      <c r="I6" s="98" t="s">
        <v>5</v>
      </c>
      <c r="J6" s="98"/>
      <c r="K6" s="98"/>
      <c r="L6" s="4"/>
      <c r="M6" s="4"/>
      <c r="N6" s="12"/>
      <c r="O6" s="13"/>
      <c r="P6" s="13"/>
      <c r="Q6" s="14"/>
    </row>
    <row r="7" spans="1:17" ht="63.75" customHeight="1">
      <c r="A7" s="69" t="s">
        <v>6</v>
      </c>
      <c r="B7" s="101"/>
      <c r="C7" s="2" t="s">
        <v>7</v>
      </c>
      <c r="D7" s="2" t="s">
        <v>45</v>
      </c>
      <c r="E7" s="2" t="s">
        <v>9</v>
      </c>
      <c r="F7" s="2" t="s">
        <v>7</v>
      </c>
      <c r="G7" s="2" t="s">
        <v>45</v>
      </c>
      <c r="H7" s="2" t="s">
        <v>9</v>
      </c>
      <c r="I7" s="2" t="s">
        <v>7</v>
      </c>
      <c r="J7" s="2" t="s">
        <v>45</v>
      </c>
      <c r="K7" s="2" t="s">
        <v>9</v>
      </c>
      <c r="L7" s="4"/>
      <c r="M7" s="2" t="s">
        <v>49</v>
      </c>
      <c r="N7" s="12"/>
      <c r="O7" s="2" t="s">
        <v>9</v>
      </c>
      <c r="P7" s="4"/>
      <c r="Q7" s="16" t="s">
        <v>8</v>
      </c>
    </row>
    <row r="8" spans="1:17" ht="37.5" customHeight="1">
      <c r="A8" s="15" t="s">
        <v>27</v>
      </c>
      <c r="B8" s="2" t="s">
        <v>42</v>
      </c>
      <c r="C8" s="2" t="s">
        <v>129</v>
      </c>
      <c r="D8" s="2">
        <v>2785</v>
      </c>
      <c r="E8" s="2">
        <v>1</v>
      </c>
      <c r="F8" s="2" t="s">
        <v>130</v>
      </c>
      <c r="G8" s="2">
        <v>2347</v>
      </c>
      <c r="H8" s="2">
        <v>1</v>
      </c>
      <c r="I8" s="2" t="s">
        <v>131</v>
      </c>
      <c r="J8" s="2">
        <v>4343</v>
      </c>
      <c r="K8" s="2">
        <v>3</v>
      </c>
      <c r="L8" s="4"/>
      <c r="M8" s="41">
        <v>1</v>
      </c>
      <c r="N8" s="4"/>
      <c r="O8" s="6">
        <f aca="true" t="shared" si="0" ref="O8:O18">SUM(E8+H8+K8+M8)</f>
        <v>6</v>
      </c>
      <c r="P8" s="17"/>
      <c r="Q8" s="45">
        <v>1</v>
      </c>
    </row>
    <row r="9" spans="1:17" ht="37.5" customHeight="1">
      <c r="A9" s="15" t="s">
        <v>40</v>
      </c>
      <c r="B9" s="2" t="s">
        <v>11</v>
      </c>
      <c r="C9" s="6" t="s">
        <v>132</v>
      </c>
      <c r="D9" s="6">
        <v>3075</v>
      </c>
      <c r="E9" s="6">
        <v>3</v>
      </c>
      <c r="F9" s="6" t="s">
        <v>133</v>
      </c>
      <c r="G9" s="6">
        <v>2512</v>
      </c>
      <c r="H9" s="2">
        <v>2</v>
      </c>
      <c r="I9" s="6" t="s">
        <v>134</v>
      </c>
      <c r="J9" s="6">
        <v>4179</v>
      </c>
      <c r="K9" s="2">
        <v>1</v>
      </c>
      <c r="L9" s="4"/>
      <c r="M9" s="41"/>
      <c r="N9" s="4"/>
      <c r="O9" s="6">
        <f t="shared" si="0"/>
        <v>6</v>
      </c>
      <c r="P9" s="17"/>
      <c r="Q9" s="44">
        <v>2</v>
      </c>
    </row>
    <row r="10" spans="1:17" ht="37.5" customHeight="1">
      <c r="A10" s="15" t="s">
        <v>34</v>
      </c>
      <c r="B10" s="2" t="s">
        <v>37</v>
      </c>
      <c r="C10" s="2" t="s">
        <v>135</v>
      </c>
      <c r="D10" s="2">
        <v>3042</v>
      </c>
      <c r="E10" s="2">
        <v>2</v>
      </c>
      <c r="F10" s="2" t="s">
        <v>136</v>
      </c>
      <c r="G10" s="2">
        <v>2873</v>
      </c>
      <c r="H10" s="2">
        <v>6</v>
      </c>
      <c r="I10" s="2" t="s">
        <v>137</v>
      </c>
      <c r="J10" s="2">
        <v>4600</v>
      </c>
      <c r="K10" s="2">
        <v>4</v>
      </c>
      <c r="L10" s="4"/>
      <c r="M10" s="41"/>
      <c r="N10" s="4"/>
      <c r="O10" s="6">
        <f t="shared" si="0"/>
        <v>12</v>
      </c>
      <c r="P10" s="17"/>
      <c r="Q10" s="45">
        <v>3</v>
      </c>
    </row>
    <row r="11" spans="1:17" ht="37.5" customHeight="1">
      <c r="A11" s="15" t="s">
        <v>40</v>
      </c>
      <c r="B11" s="2" t="s">
        <v>41</v>
      </c>
      <c r="C11" s="2" t="s">
        <v>138</v>
      </c>
      <c r="D11" s="2">
        <v>3338</v>
      </c>
      <c r="E11" s="2">
        <v>5</v>
      </c>
      <c r="F11" s="2" t="s">
        <v>139</v>
      </c>
      <c r="G11" s="2">
        <v>2821</v>
      </c>
      <c r="H11" s="2">
        <v>5</v>
      </c>
      <c r="I11" s="2" t="s">
        <v>140</v>
      </c>
      <c r="J11" s="2">
        <v>4206</v>
      </c>
      <c r="K11" s="2">
        <v>2</v>
      </c>
      <c r="L11" s="4"/>
      <c r="M11" s="41"/>
      <c r="N11" s="4"/>
      <c r="O11" s="6">
        <f t="shared" si="0"/>
        <v>12</v>
      </c>
      <c r="P11" s="17"/>
      <c r="Q11" s="45">
        <v>4</v>
      </c>
    </row>
    <row r="12" spans="1:17" ht="37.5" customHeight="1">
      <c r="A12" s="15" t="s">
        <v>25</v>
      </c>
      <c r="B12" s="2" t="s">
        <v>12</v>
      </c>
      <c r="C12" s="2" t="s">
        <v>141</v>
      </c>
      <c r="D12" s="2">
        <v>3488</v>
      </c>
      <c r="E12" s="2">
        <v>7</v>
      </c>
      <c r="F12" s="2" t="s">
        <v>142</v>
      </c>
      <c r="G12" s="2">
        <v>2728</v>
      </c>
      <c r="H12" s="2">
        <v>4</v>
      </c>
      <c r="I12" s="2" t="s">
        <v>143</v>
      </c>
      <c r="J12" s="2">
        <v>4762</v>
      </c>
      <c r="K12" s="2">
        <v>7</v>
      </c>
      <c r="L12" s="4"/>
      <c r="M12" s="41"/>
      <c r="N12" s="4"/>
      <c r="O12" s="6">
        <f t="shared" si="0"/>
        <v>18</v>
      </c>
      <c r="P12" s="17"/>
      <c r="Q12" s="45">
        <v>5</v>
      </c>
    </row>
    <row r="13" spans="1:17" ht="37.5" customHeight="1">
      <c r="A13" s="15" t="s">
        <v>20</v>
      </c>
      <c r="B13" s="2" t="s">
        <v>13</v>
      </c>
      <c r="C13" s="2" t="s">
        <v>144</v>
      </c>
      <c r="D13" s="2">
        <v>3253</v>
      </c>
      <c r="E13" s="2">
        <v>4</v>
      </c>
      <c r="F13" s="2" t="s">
        <v>145</v>
      </c>
      <c r="G13" s="2">
        <v>2954</v>
      </c>
      <c r="H13" s="2">
        <v>7</v>
      </c>
      <c r="I13" s="2" t="s">
        <v>146</v>
      </c>
      <c r="J13" s="2">
        <v>4873</v>
      </c>
      <c r="K13" s="2">
        <v>9</v>
      </c>
      <c r="L13" s="4"/>
      <c r="M13" s="41"/>
      <c r="N13" s="4"/>
      <c r="O13" s="6">
        <f t="shared" si="0"/>
        <v>20</v>
      </c>
      <c r="P13" s="17"/>
      <c r="Q13" s="45">
        <v>6</v>
      </c>
    </row>
    <row r="14" spans="1:17" ht="37.5" customHeight="1">
      <c r="A14" s="15" t="s">
        <v>31</v>
      </c>
      <c r="B14" s="2" t="s">
        <v>43</v>
      </c>
      <c r="C14" s="2" t="s">
        <v>147</v>
      </c>
      <c r="D14" s="2">
        <v>3385</v>
      </c>
      <c r="E14" s="2">
        <v>6</v>
      </c>
      <c r="F14" s="2" t="s">
        <v>148</v>
      </c>
      <c r="G14" s="2">
        <v>2967</v>
      </c>
      <c r="H14" s="2">
        <v>8</v>
      </c>
      <c r="I14" s="2" t="s">
        <v>149</v>
      </c>
      <c r="J14" s="2">
        <v>4601</v>
      </c>
      <c r="K14" s="2">
        <v>5</v>
      </c>
      <c r="L14" s="4"/>
      <c r="M14" s="41">
        <v>2</v>
      </c>
      <c r="N14" s="4"/>
      <c r="O14" s="6">
        <f t="shared" si="0"/>
        <v>21</v>
      </c>
      <c r="P14" s="17"/>
      <c r="Q14" s="45">
        <v>7</v>
      </c>
    </row>
    <row r="15" spans="1:17" ht="37.5" customHeight="1">
      <c r="A15" s="15" t="s">
        <v>21</v>
      </c>
      <c r="B15" s="2" t="s">
        <v>14</v>
      </c>
      <c r="C15" s="2" t="s">
        <v>150</v>
      </c>
      <c r="D15" s="2">
        <v>3565</v>
      </c>
      <c r="E15" s="2">
        <v>9</v>
      </c>
      <c r="F15" s="2" t="s">
        <v>151</v>
      </c>
      <c r="G15" s="2">
        <v>3009</v>
      </c>
      <c r="H15" s="2">
        <v>9</v>
      </c>
      <c r="I15" s="2" t="s">
        <v>152</v>
      </c>
      <c r="J15" s="2">
        <v>4837</v>
      </c>
      <c r="K15" s="2">
        <v>8</v>
      </c>
      <c r="L15" s="4"/>
      <c r="M15" s="41"/>
      <c r="N15" s="4"/>
      <c r="O15" s="6">
        <f t="shared" si="0"/>
        <v>26</v>
      </c>
      <c r="P15" s="17"/>
      <c r="Q15" s="45">
        <v>8</v>
      </c>
    </row>
    <row r="16" spans="1:17" ht="37.5" customHeight="1">
      <c r="A16" s="15" t="s">
        <v>39</v>
      </c>
      <c r="B16" s="2" t="s">
        <v>36</v>
      </c>
      <c r="C16" s="2" t="s">
        <v>153</v>
      </c>
      <c r="D16" s="2">
        <v>3538</v>
      </c>
      <c r="E16" s="2">
        <v>8</v>
      </c>
      <c r="F16" s="2" t="s">
        <v>154</v>
      </c>
      <c r="G16" s="2">
        <v>2534</v>
      </c>
      <c r="H16" s="2">
        <v>3</v>
      </c>
      <c r="I16" s="2" t="s">
        <v>67</v>
      </c>
      <c r="J16" s="2"/>
      <c r="K16" s="2">
        <v>11</v>
      </c>
      <c r="L16" s="4"/>
      <c r="M16" s="41">
        <v>6</v>
      </c>
      <c r="N16" s="4"/>
      <c r="O16" s="6">
        <f t="shared" si="0"/>
        <v>28</v>
      </c>
      <c r="P16" s="17"/>
      <c r="Q16" s="45">
        <v>9</v>
      </c>
    </row>
    <row r="17" spans="1:17" ht="37.5" customHeight="1">
      <c r="A17" s="15" t="s">
        <v>17</v>
      </c>
      <c r="B17" s="2" t="s">
        <v>38</v>
      </c>
      <c r="C17" s="2" t="s">
        <v>67</v>
      </c>
      <c r="D17" s="2"/>
      <c r="E17" s="2">
        <v>11</v>
      </c>
      <c r="F17" s="2" t="s">
        <v>114</v>
      </c>
      <c r="G17" s="2"/>
      <c r="H17" s="2">
        <v>11</v>
      </c>
      <c r="I17" s="2" t="s">
        <v>155</v>
      </c>
      <c r="J17" s="2">
        <v>4704</v>
      </c>
      <c r="K17" s="2">
        <v>6</v>
      </c>
      <c r="L17" s="4"/>
      <c r="M17" s="41">
        <v>10</v>
      </c>
      <c r="N17" s="4"/>
      <c r="O17" s="6">
        <f t="shared" si="0"/>
        <v>38</v>
      </c>
      <c r="P17" s="17"/>
      <c r="Q17" s="45">
        <v>10</v>
      </c>
    </row>
    <row r="18" spans="1:17" ht="37.5" customHeight="1" thickBot="1">
      <c r="A18" s="18" t="s">
        <v>23</v>
      </c>
      <c r="B18" s="19" t="s">
        <v>10</v>
      </c>
      <c r="C18" s="19" t="s">
        <v>67</v>
      </c>
      <c r="D18" s="19"/>
      <c r="E18" s="19">
        <v>11</v>
      </c>
      <c r="F18" s="19" t="s">
        <v>67</v>
      </c>
      <c r="G18" s="19"/>
      <c r="H18" s="19">
        <v>11</v>
      </c>
      <c r="I18" s="19" t="s">
        <v>67</v>
      </c>
      <c r="J18" s="19"/>
      <c r="K18" s="19">
        <v>11</v>
      </c>
      <c r="L18" s="20"/>
      <c r="M18" s="42">
        <v>9</v>
      </c>
      <c r="N18" s="20"/>
      <c r="O18" s="19">
        <f t="shared" si="0"/>
        <v>42</v>
      </c>
      <c r="P18" s="21"/>
      <c r="Q18" s="43">
        <v>11</v>
      </c>
    </row>
    <row r="19" ht="8.25" customHeight="1"/>
    <row r="20" spans="2:17" ht="22.5" customHeight="1">
      <c r="B20" s="4" t="s">
        <v>46</v>
      </c>
      <c r="C20" s="107" t="s">
        <v>47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</row>
  </sheetData>
  <sheetProtection/>
  <protectedRanges>
    <protectedRange sqref="B8:B11 B12:B18" name="Range 1_1_1"/>
    <protectedRange sqref="C1:C3 C6:C7 I7 F7" name="Range7_1_1"/>
    <protectedRange sqref="I1:I6" name="Range7_1_2"/>
  </protectedRanges>
  <mergeCells count="14">
    <mergeCell ref="A7:B7"/>
    <mergeCell ref="A1:B1"/>
    <mergeCell ref="C1:D1"/>
    <mergeCell ref="F1:F4"/>
    <mergeCell ref="A2:B4"/>
    <mergeCell ref="C2:D4"/>
    <mergeCell ref="C20:Q20"/>
    <mergeCell ref="G1:Q1"/>
    <mergeCell ref="G2:Q2"/>
    <mergeCell ref="G4:Q4"/>
    <mergeCell ref="C6:E6"/>
    <mergeCell ref="F6:H6"/>
    <mergeCell ref="I6:K6"/>
    <mergeCell ref="G3:Q3"/>
  </mergeCells>
  <printOptions horizontalCentered="1" verticalCentered="1"/>
  <pageMargins left="0.43" right="0.49" top="0.78" bottom="0.57" header="0.31" footer="0.39"/>
  <pageSetup fitToHeight="1" fitToWidth="1" horizontalDpi="300" verticalDpi="300" orientation="landscape" paperSize="9" scale="73" r:id="rId1"/>
  <headerFooter alignWithMargins="0">
    <oddHeader>&amp;C&amp;"Arial,Bold Italic"&amp;28&amp;F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="75" zoomScaleNormal="75" workbookViewId="0" topLeftCell="A1">
      <selection activeCell="A2" sqref="A2:B4"/>
    </sheetView>
  </sheetViews>
  <sheetFormatPr defaultColWidth="9.140625" defaultRowHeight="12.75"/>
  <cols>
    <col min="1" max="1" width="5.28125" style="0" customWidth="1"/>
    <col min="2" max="2" width="18.28125" style="0" customWidth="1"/>
    <col min="3" max="3" width="12.57421875" style="0" customWidth="1"/>
    <col min="4" max="5" width="14.421875" style="0" customWidth="1"/>
    <col min="6" max="6" width="12.57421875" style="0" customWidth="1"/>
    <col min="7" max="8" width="14.421875" style="0" customWidth="1"/>
    <col min="9" max="9" width="12.57421875" style="0" customWidth="1"/>
    <col min="10" max="11" width="14.421875" style="0" customWidth="1"/>
    <col min="12" max="12" width="3.7109375" style="0" customWidth="1"/>
    <col min="13" max="13" width="10.8515625" style="0" customWidth="1"/>
    <col min="14" max="14" width="3.57421875" style="0" customWidth="1"/>
    <col min="15" max="15" width="9.57421875" style="0" customWidth="1"/>
    <col min="16" max="16" width="3.140625" style="0" customWidth="1"/>
    <col min="17" max="17" width="13.421875" style="0" customWidth="1"/>
  </cols>
  <sheetData>
    <row r="1" spans="1:17" ht="15.75" customHeight="1">
      <c r="A1" s="102" t="s">
        <v>0</v>
      </c>
      <c r="B1" s="103"/>
      <c r="C1" s="103" t="s">
        <v>1</v>
      </c>
      <c r="D1" s="103"/>
      <c r="E1" s="1"/>
      <c r="F1" s="104" t="s">
        <v>2</v>
      </c>
      <c r="G1" s="88" t="s">
        <v>126</v>
      </c>
      <c r="H1" s="89"/>
      <c r="I1" s="89"/>
      <c r="J1" s="89"/>
      <c r="K1" s="89"/>
      <c r="L1" s="89"/>
      <c r="M1" s="89"/>
      <c r="N1" s="89"/>
      <c r="O1" s="89"/>
      <c r="P1" s="89"/>
      <c r="Q1" s="90"/>
    </row>
    <row r="2" spans="1:17" ht="15.75" customHeight="1">
      <c r="A2" s="91" t="s">
        <v>262</v>
      </c>
      <c r="B2" s="92"/>
      <c r="C2" s="98" t="s">
        <v>263</v>
      </c>
      <c r="D2" s="98"/>
      <c r="E2" s="3"/>
      <c r="F2" s="105"/>
      <c r="G2" s="99" t="s">
        <v>51</v>
      </c>
      <c r="H2" s="99"/>
      <c r="I2" s="99"/>
      <c r="J2" s="99"/>
      <c r="K2" s="99"/>
      <c r="L2" s="99"/>
      <c r="M2" s="99"/>
      <c r="N2" s="99"/>
      <c r="O2" s="99"/>
      <c r="P2" s="99"/>
      <c r="Q2" s="100"/>
    </row>
    <row r="3" spans="1:17" ht="15.75" customHeight="1">
      <c r="A3" s="93"/>
      <c r="B3" s="94"/>
      <c r="C3" s="98"/>
      <c r="D3" s="98"/>
      <c r="E3" s="3"/>
      <c r="F3" s="105"/>
      <c r="G3" s="99"/>
      <c r="H3" s="99"/>
      <c r="I3" s="99"/>
      <c r="J3" s="99"/>
      <c r="K3" s="99"/>
      <c r="L3" s="99"/>
      <c r="M3" s="99"/>
      <c r="N3" s="99"/>
      <c r="O3" s="99"/>
      <c r="P3" s="99"/>
      <c r="Q3" s="100"/>
    </row>
    <row r="4" spans="1:17" ht="15.75" customHeight="1">
      <c r="A4" s="95"/>
      <c r="B4" s="96"/>
      <c r="C4" s="98"/>
      <c r="D4" s="98"/>
      <c r="E4" s="5"/>
      <c r="F4" s="106"/>
      <c r="G4" s="99"/>
      <c r="H4" s="99"/>
      <c r="I4" s="99"/>
      <c r="J4" s="99"/>
      <c r="K4" s="99"/>
      <c r="L4" s="99"/>
      <c r="M4" s="99"/>
      <c r="N4" s="99"/>
      <c r="O4" s="99"/>
      <c r="P4" s="99"/>
      <c r="Q4" s="100"/>
    </row>
    <row r="5" spans="1:17" ht="9.75" customHeight="1">
      <c r="A5" s="7"/>
      <c r="B5" s="8"/>
      <c r="C5" s="4"/>
      <c r="D5" s="4"/>
      <c r="E5" s="4"/>
      <c r="F5" s="4"/>
      <c r="G5" s="9"/>
      <c r="H5" s="9"/>
      <c r="I5" s="4"/>
      <c r="J5" s="4"/>
      <c r="K5" s="4"/>
      <c r="L5" s="4"/>
      <c r="M5" s="4"/>
      <c r="N5" s="4"/>
      <c r="O5" s="4"/>
      <c r="P5" s="4"/>
      <c r="Q5" s="10"/>
    </row>
    <row r="6" spans="1:17" ht="23.25">
      <c r="A6" s="11"/>
      <c r="B6" s="8"/>
      <c r="C6" s="98" t="s">
        <v>3</v>
      </c>
      <c r="D6" s="98"/>
      <c r="E6" s="98"/>
      <c r="F6" s="98" t="s">
        <v>4</v>
      </c>
      <c r="G6" s="98"/>
      <c r="H6" s="98"/>
      <c r="I6" s="98" t="s">
        <v>5</v>
      </c>
      <c r="J6" s="98"/>
      <c r="K6" s="98"/>
      <c r="L6" s="4"/>
      <c r="M6" s="4"/>
      <c r="N6" s="12"/>
      <c r="O6" s="13"/>
      <c r="P6" s="13"/>
      <c r="Q6" s="14"/>
    </row>
    <row r="7" spans="1:17" ht="63.75" customHeight="1">
      <c r="A7" s="69" t="s">
        <v>6</v>
      </c>
      <c r="B7" s="101"/>
      <c r="C7" s="2" t="s">
        <v>7</v>
      </c>
      <c r="D7" s="2" t="s">
        <v>45</v>
      </c>
      <c r="E7" s="2" t="s">
        <v>9</v>
      </c>
      <c r="F7" s="2" t="s">
        <v>7</v>
      </c>
      <c r="G7" s="2" t="s">
        <v>45</v>
      </c>
      <c r="H7" s="2" t="s">
        <v>9</v>
      </c>
      <c r="I7" s="2" t="s">
        <v>7</v>
      </c>
      <c r="J7" s="2" t="s">
        <v>45</v>
      </c>
      <c r="K7" s="2" t="s">
        <v>9</v>
      </c>
      <c r="L7" s="4"/>
      <c r="M7" s="2" t="s">
        <v>49</v>
      </c>
      <c r="N7" s="12"/>
      <c r="O7" s="2" t="s">
        <v>9</v>
      </c>
      <c r="P7" s="4"/>
      <c r="Q7" s="16" t="s">
        <v>8</v>
      </c>
    </row>
    <row r="8" spans="1:17" ht="37.5" customHeight="1">
      <c r="A8" s="15" t="s">
        <v>40</v>
      </c>
      <c r="B8" s="2" t="s">
        <v>11</v>
      </c>
      <c r="C8" s="6" t="s">
        <v>264</v>
      </c>
      <c r="D8" s="6">
        <v>4141</v>
      </c>
      <c r="E8" s="6">
        <v>1</v>
      </c>
      <c r="F8" s="6" t="s">
        <v>265</v>
      </c>
      <c r="G8" s="6">
        <v>2675</v>
      </c>
      <c r="H8" s="2">
        <v>2</v>
      </c>
      <c r="I8" s="6" t="s">
        <v>266</v>
      </c>
      <c r="J8" s="6">
        <v>2254</v>
      </c>
      <c r="K8" s="2">
        <v>3</v>
      </c>
      <c r="L8" s="4"/>
      <c r="M8" s="41"/>
      <c r="N8" s="4"/>
      <c r="O8" s="6">
        <f aca="true" t="shared" si="0" ref="O8:O18">SUM(E8+H8+K8+M8)</f>
        <v>6</v>
      </c>
      <c r="P8" s="17"/>
      <c r="Q8" s="44">
        <v>1</v>
      </c>
    </row>
    <row r="9" spans="1:17" ht="37.5" customHeight="1">
      <c r="A9" s="15" t="s">
        <v>17</v>
      </c>
      <c r="B9" s="2" t="s">
        <v>41</v>
      </c>
      <c r="C9" s="2" t="s">
        <v>267</v>
      </c>
      <c r="D9" s="2">
        <v>4302</v>
      </c>
      <c r="E9" s="2">
        <v>5</v>
      </c>
      <c r="F9" s="2" t="s">
        <v>268</v>
      </c>
      <c r="G9" s="2">
        <v>2611</v>
      </c>
      <c r="H9" s="2">
        <v>1</v>
      </c>
      <c r="I9" s="2" t="s">
        <v>269</v>
      </c>
      <c r="J9" s="2">
        <v>2215</v>
      </c>
      <c r="K9" s="2">
        <v>1</v>
      </c>
      <c r="L9" s="4"/>
      <c r="M9" s="41"/>
      <c r="N9" s="4"/>
      <c r="O9" s="6">
        <f t="shared" si="0"/>
        <v>7</v>
      </c>
      <c r="P9" s="17"/>
      <c r="Q9" s="45">
        <v>2</v>
      </c>
    </row>
    <row r="10" spans="1:17" ht="37.5" customHeight="1">
      <c r="A10" s="15" t="s">
        <v>29</v>
      </c>
      <c r="B10" s="2" t="s">
        <v>38</v>
      </c>
      <c r="C10" s="2" t="s">
        <v>270</v>
      </c>
      <c r="D10" s="2">
        <v>4430</v>
      </c>
      <c r="E10" s="2">
        <v>6</v>
      </c>
      <c r="F10" s="2" t="s">
        <v>271</v>
      </c>
      <c r="G10" s="2">
        <v>2720</v>
      </c>
      <c r="H10" s="2">
        <v>3</v>
      </c>
      <c r="I10" s="2" t="s">
        <v>272</v>
      </c>
      <c r="J10" s="2">
        <v>2389</v>
      </c>
      <c r="K10" s="2">
        <v>5</v>
      </c>
      <c r="L10" s="4"/>
      <c r="M10" s="41"/>
      <c r="N10" s="4"/>
      <c r="O10" s="6">
        <f t="shared" si="0"/>
        <v>14</v>
      </c>
      <c r="P10" s="17"/>
      <c r="Q10" s="45">
        <v>3</v>
      </c>
    </row>
    <row r="11" spans="1:17" ht="37.5" customHeight="1">
      <c r="A11" s="15" t="s">
        <v>34</v>
      </c>
      <c r="B11" s="2" t="s">
        <v>37</v>
      </c>
      <c r="C11" s="2" t="s">
        <v>273</v>
      </c>
      <c r="D11" s="2">
        <v>4215</v>
      </c>
      <c r="E11" s="2">
        <v>2</v>
      </c>
      <c r="F11" s="2" t="s">
        <v>274</v>
      </c>
      <c r="G11" s="2">
        <v>3018</v>
      </c>
      <c r="H11" s="2">
        <v>9</v>
      </c>
      <c r="I11" s="2" t="s">
        <v>275</v>
      </c>
      <c r="J11" s="2">
        <v>2361</v>
      </c>
      <c r="K11" s="2">
        <v>4</v>
      </c>
      <c r="L11" s="4"/>
      <c r="M11" s="41"/>
      <c r="N11" s="4"/>
      <c r="O11" s="6">
        <f t="shared" si="0"/>
        <v>15</v>
      </c>
      <c r="P11" s="17"/>
      <c r="Q11" s="45">
        <v>4</v>
      </c>
    </row>
    <row r="12" spans="1:17" ht="37.5" customHeight="1">
      <c r="A12" s="15" t="s">
        <v>25</v>
      </c>
      <c r="B12" s="2" t="s">
        <v>12</v>
      </c>
      <c r="C12" s="2" t="s">
        <v>276</v>
      </c>
      <c r="D12" s="2">
        <v>4686</v>
      </c>
      <c r="E12" s="2">
        <v>8</v>
      </c>
      <c r="F12" s="2" t="s">
        <v>277</v>
      </c>
      <c r="G12" s="2">
        <v>2794</v>
      </c>
      <c r="H12" s="2">
        <v>6</v>
      </c>
      <c r="I12" s="2" t="s">
        <v>278</v>
      </c>
      <c r="J12" s="2">
        <v>2229</v>
      </c>
      <c r="K12" s="2">
        <v>2</v>
      </c>
      <c r="L12" s="4"/>
      <c r="M12" s="41"/>
      <c r="N12" s="4"/>
      <c r="O12" s="6">
        <f t="shared" si="0"/>
        <v>16</v>
      </c>
      <c r="P12" s="17"/>
      <c r="Q12" s="45">
        <v>5</v>
      </c>
    </row>
    <row r="13" spans="1:17" ht="37.5" customHeight="1">
      <c r="A13" s="15" t="s">
        <v>23</v>
      </c>
      <c r="B13" s="2" t="s">
        <v>10</v>
      </c>
      <c r="C13" s="2" t="s">
        <v>279</v>
      </c>
      <c r="D13" s="2">
        <v>4238</v>
      </c>
      <c r="E13" s="2">
        <v>3</v>
      </c>
      <c r="F13" s="2" t="s">
        <v>280</v>
      </c>
      <c r="G13" s="2">
        <v>3052</v>
      </c>
      <c r="H13" s="2">
        <v>10</v>
      </c>
      <c r="I13" s="2" t="s">
        <v>281</v>
      </c>
      <c r="J13" s="2">
        <v>2447</v>
      </c>
      <c r="K13" s="2">
        <v>6</v>
      </c>
      <c r="L13" s="4"/>
      <c r="M13" s="41"/>
      <c r="N13" s="4"/>
      <c r="O13" s="6">
        <f t="shared" si="0"/>
        <v>19</v>
      </c>
      <c r="P13" s="17"/>
      <c r="Q13" s="45">
        <v>6</v>
      </c>
    </row>
    <row r="14" spans="1:17" ht="37.5" customHeight="1">
      <c r="A14" s="15" t="s">
        <v>27</v>
      </c>
      <c r="B14" s="2" t="s">
        <v>42</v>
      </c>
      <c r="C14" s="2" t="s">
        <v>184</v>
      </c>
      <c r="D14" s="2">
        <v>4262</v>
      </c>
      <c r="E14" s="2">
        <v>4</v>
      </c>
      <c r="F14" s="2" t="s">
        <v>282</v>
      </c>
      <c r="G14" s="2">
        <v>2779</v>
      </c>
      <c r="H14" s="2">
        <v>5</v>
      </c>
      <c r="I14" s="2" t="s">
        <v>283</v>
      </c>
      <c r="J14" s="2">
        <v>2939</v>
      </c>
      <c r="K14" s="2">
        <v>10</v>
      </c>
      <c r="L14" s="4"/>
      <c r="M14" s="41"/>
      <c r="N14" s="4"/>
      <c r="O14" s="6">
        <f t="shared" si="0"/>
        <v>19</v>
      </c>
      <c r="P14" s="17"/>
      <c r="Q14" s="45">
        <v>7</v>
      </c>
    </row>
    <row r="15" spans="1:17" ht="37.5" customHeight="1">
      <c r="A15" s="15" t="s">
        <v>31</v>
      </c>
      <c r="B15" s="2" t="s">
        <v>43</v>
      </c>
      <c r="C15" s="2" t="s">
        <v>284</v>
      </c>
      <c r="D15" s="2">
        <v>4913</v>
      </c>
      <c r="E15" s="2">
        <v>10</v>
      </c>
      <c r="F15" s="2" t="s">
        <v>285</v>
      </c>
      <c r="G15" s="2">
        <v>2776</v>
      </c>
      <c r="H15" s="2">
        <v>4</v>
      </c>
      <c r="I15" s="2" t="s">
        <v>286</v>
      </c>
      <c r="J15" s="2">
        <v>2505</v>
      </c>
      <c r="K15" s="2">
        <v>7</v>
      </c>
      <c r="L15" s="4"/>
      <c r="M15" s="41"/>
      <c r="N15" s="4"/>
      <c r="O15" s="6">
        <f t="shared" si="0"/>
        <v>21</v>
      </c>
      <c r="P15" s="17"/>
      <c r="Q15" s="45">
        <v>8</v>
      </c>
    </row>
    <row r="16" spans="1:17" ht="37.5" customHeight="1">
      <c r="A16" s="15" t="s">
        <v>21</v>
      </c>
      <c r="B16" s="2" t="s">
        <v>14</v>
      </c>
      <c r="C16" s="2" t="s">
        <v>287</v>
      </c>
      <c r="D16" s="2">
        <v>4513</v>
      </c>
      <c r="E16" s="2">
        <v>7</v>
      </c>
      <c r="F16" s="2" t="s">
        <v>288</v>
      </c>
      <c r="G16" s="2">
        <v>2804</v>
      </c>
      <c r="H16" s="2">
        <v>7</v>
      </c>
      <c r="I16" s="2" t="s">
        <v>289</v>
      </c>
      <c r="J16" s="2">
        <v>2607</v>
      </c>
      <c r="K16" s="2">
        <v>9</v>
      </c>
      <c r="L16" s="4"/>
      <c r="M16" s="41"/>
      <c r="N16" s="4"/>
      <c r="O16" s="6">
        <f t="shared" si="0"/>
        <v>23</v>
      </c>
      <c r="P16" s="17"/>
      <c r="Q16" s="45">
        <v>9</v>
      </c>
    </row>
    <row r="17" spans="1:17" ht="37.5" customHeight="1">
      <c r="A17" s="15" t="s">
        <v>20</v>
      </c>
      <c r="B17" s="2" t="s">
        <v>13</v>
      </c>
      <c r="C17" s="2" t="s">
        <v>290</v>
      </c>
      <c r="D17" s="2">
        <v>4797</v>
      </c>
      <c r="E17" s="2">
        <v>9</v>
      </c>
      <c r="F17" s="2" t="s">
        <v>291</v>
      </c>
      <c r="G17" s="2">
        <v>2828</v>
      </c>
      <c r="H17" s="2">
        <v>8</v>
      </c>
      <c r="I17" s="2" t="s">
        <v>292</v>
      </c>
      <c r="J17" s="2">
        <v>2541</v>
      </c>
      <c r="K17" s="2">
        <v>8</v>
      </c>
      <c r="L17" s="4"/>
      <c r="M17" s="41"/>
      <c r="N17" s="4"/>
      <c r="O17" s="6">
        <f t="shared" si="0"/>
        <v>25</v>
      </c>
      <c r="P17" s="17"/>
      <c r="Q17" s="45">
        <v>10</v>
      </c>
    </row>
    <row r="18" spans="1:17" ht="37.5" customHeight="1" thickBot="1">
      <c r="A18" s="18" t="s">
        <v>39</v>
      </c>
      <c r="B18" s="19" t="s">
        <v>36</v>
      </c>
      <c r="C18" s="19" t="s">
        <v>93</v>
      </c>
      <c r="D18" s="19"/>
      <c r="E18" s="19">
        <v>11</v>
      </c>
      <c r="F18" s="19" t="s">
        <v>93</v>
      </c>
      <c r="G18" s="19"/>
      <c r="H18" s="19">
        <v>11</v>
      </c>
      <c r="I18" s="19" t="s">
        <v>93</v>
      </c>
      <c r="J18" s="19"/>
      <c r="K18" s="19">
        <v>11</v>
      </c>
      <c r="L18" s="20"/>
      <c r="M18" s="42">
        <v>9</v>
      </c>
      <c r="N18" s="20"/>
      <c r="O18" s="19">
        <f t="shared" si="0"/>
        <v>42</v>
      </c>
      <c r="P18" s="21"/>
      <c r="Q18" s="43">
        <v>11</v>
      </c>
    </row>
    <row r="19" ht="8.25" customHeight="1"/>
    <row r="20" spans="2:17" ht="22.5" customHeight="1">
      <c r="B20" s="4" t="s">
        <v>46</v>
      </c>
      <c r="C20" s="107" t="s">
        <v>47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</row>
  </sheetData>
  <sheetProtection/>
  <protectedRanges>
    <protectedRange sqref="B8:B18" name="Range 1_1_1"/>
    <protectedRange sqref="C1:C3 F7 C6:C7 I7" name="Range7_1_1"/>
    <protectedRange sqref="I1:I6" name="Range7_1_2"/>
  </protectedRanges>
  <mergeCells count="14">
    <mergeCell ref="A7:B7"/>
    <mergeCell ref="A1:B1"/>
    <mergeCell ref="C1:D1"/>
    <mergeCell ref="F1:F4"/>
    <mergeCell ref="A2:B4"/>
    <mergeCell ref="C2:D4"/>
    <mergeCell ref="C20:Q20"/>
    <mergeCell ref="G1:Q1"/>
    <mergeCell ref="G2:Q2"/>
    <mergeCell ref="G4:Q4"/>
    <mergeCell ref="C6:E6"/>
    <mergeCell ref="F6:H6"/>
    <mergeCell ref="I6:K6"/>
    <mergeCell ref="G3:Q3"/>
  </mergeCells>
  <printOptions horizontalCentered="1" verticalCentered="1"/>
  <pageMargins left="0.43" right="0.49" top="0.78" bottom="0.57" header="0.31" footer="0.39"/>
  <pageSetup fitToHeight="1" fitToWidth="1" horizontalDpi="300" verticalDpi="300" orientation="landscape" paperSize="9" scale="73" r:id="rId1"/>
  <headerFooter alignWithMargins="0">
    <oddHeader>&amp;C&amp;"Arial,Bold Italic"&amp;28&amp;F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Clark</dc:creator>
  <cp:keywords/>
  <dc:description/>
  <cp:lastModifiedBy>mu50391</cp:lastModifiedBy>
  <cp:lastPrinted>2002-11-03T13:33:54Z</cp:lastPrinted>
  <dcterms:created xsi:type="dcterms:W3CDTF">2002-10-14T05:27:16Z</dcterms:created>
  <dcterms:modified xsi:type="dcterms:W3CDTF">2003-09-22T05:55:02Z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869400109</vt:i4>
  </property>
  <property fmtid="{D5CDD505-2E9C-101B-9397-08002B2CF9AE}" pid="3" name="_EmailSubject">
    <vt:lpwstr>November Team Race Results - Protest Protocol</vt:lpwstr>
  </property>
  <property fmtid="{D5CDD505-2E9C-101B-9397-08002B2CF9AE}" pid="4" name="_AuthorEmail">
    <vt:lpwstr>clarkd@omantel.net.om</vt:lpwstr>
  </property>
  <property fmtid="{D5CDD505-2E9C-101B-9397-08002B2CF9AE}" pid="5" name="_AuthorEmailDisplayName">
    <vt:lpwstr>Dave Clark </vt:lpwstr>
  </property>
  <property fmtid="{D5CDD505-2E9C-101B-9397-08002B2CF9AE}" pid="6" name="_ReviewingToolsShownOnce">
    <vt:lpwstr/>
  </property>
</Properties>
</file>