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40" yWindow="65521" windowWidth="9585" windowHeight="12555" activeTab="0"/>
  </bookViews>
  <sheets>
    <sheet name="2008 results" sheetId="1" r:id="rId1"/>
    <sheet name="2007 results" sheetId="2" r:id="rId2"/>
    <sheet name="2005" sheetId="3" r:id="rId3"/>
    <sheet name="2004" sheetId="4" r:id="rId4"/>
    <sheet name="2003" sheetId="5" r:id="rId5"/>
    <sheet name="2002" sheetId="6" r:id="rId6"/>
    <sheet name="2001" sheetId="7" r:id="rId7"/>
    <sheet name="2000" sheetId="8" r:id="rId8"/>
    <sheet name="1999" sheetId="9" r:id="rId9"/>
    <sheet name="1998" sheetId="10" r:id="rId10"/>
    <sheet name="1997" sheetId="11" r:id="rId11"/>
    <sheet name="1995" sheetId="12" r:id="rId12"/>
  </sheets>
  <definedNames>
    <definedName name="_xlnm.Print_Area" localSheetId="11">'1995'!$A$1:$B$16</definedName>
    <definedName name="_xlnm.Print_Area" localSheetId="10">'1997'!$A$1:$I$41</definedName>
    <definedName name="_xlnm.Print_Area" localSheetId="9">'1998'!$A$1:$D$16</definedName>
    <definedName name="_xlnm.Print_Area" localSheetId="8">'1999'!$A$1:$I$35</definedName>
    <definedName name="_xlnm.Print_Area" localSheetId="7">'2000'!$A$1:$J$32</definedName>
    <definedName name="_xlnm.Print_Area" localSheetId="6">'2001'!$A$1:$H$31</definedName>
    <definedName name="_xlnm.Print_Area" localSheetId="5">'2002'!$A$1:$I$27</definedName>
    <definedName name="_xlnm.Print_Area" localSheetId="4">'2003'!$A$1:$J$28</definedName>
    <definedName name="_xlnm.Print_Area" localSheetId="3">'2004'!$A$1:$J$48</definedName>
    <definedName name="_xlnm.Print_Area" localSheetId="2">'2005'!$A$1:$L$43</definedName>
    <definedName name="_xlnm.Print_Area" localSheetId="1">'2007 results'!$A$1:$H$41</definedName>
    <definedName name="_xlnm.Print_Area" localSheetId="0">'2008 results'!$A$1:$L$42</definedName>
  </definedNames>
  <calcPr fullCalcOnLoad="1" iterate="1" iterateCount="1" iterateDelta="1"/>
</workbook>
</file>

<file path=xl/comments10.xml><?xml version="1.0" encoding="utf-8"?>
<comments xmlns="http://schemas.openxmlformats.org/spreadsheetml/2006/main">
  <authors>
    <author>mu50391</author>
  </authors>
  <commentList>
    <comment ref="A19" authorId="0">
      <text>
        <r>
          <rPr>
            <sz val="10"/>
            <rFont val="Tahoma"/>
            <family val="2"/>
          </rPr>
          <t xml:space="preserve">THE OMAN INTERNATIONAL LASER CHAMPIONSHIPS 
17-18 September 1998 
LOCATION: Sawadi Beach
The National Laser Sailing Championships were held in uncommonly light conditions at Sawadi last weekend, drawing Oman’s top sailors in this Olympic class to the Sawadi Forum Resort for a closely fought competition series.
The 6 races were sailed over two days, with former national champion Erik Dalhuijsen clearly in control on the first day. Light winds from varying directions made it a challenge for race officer Richard Martin to adapt the lay of the course before the next wind-shift, and several races were sailed without a clear beat to windward. Andre Sombekke showed good form in the first race, and narrowly beat Erik to the line. The other two races saw Erik in the lead, followed by Andre and Neil Dunkley respectively. Quick windshifts, very light winds and some serious heat demanded the utmost of the sailors in concentration and stamina, with plenty of room for sailing technique but not much for tactics once the usual start-line clashes were cleared.
The second day gave a more stable wind speed and direction for all three races of the day, with Neil showing his superiority in tacks and tactics, though Erik was never more than a few boat lengths away. The windward leg under influence of counter acting wind bends from coast and islands turned out to be the decision maker, and making good use of these effects proved crucial. Third places were taken by Andre Sombekke, and by two Royal Navy sailors Said Ibrahim Al-Baloshi and Rashid Khalfan who showed that old boats in capable hands can still make good speed.
As an indication of the hard-fought battle, the difference between overall first (Neil) and second (Erik) was only ¼ point. Neil Dunkley, now the national champion, said:“I’ve been trying to win this cup (..intermittently..) since 1983, and am proud to have finally made it in this exciting battle. I fully expect that next year, if the RNO manages to get better quality boats, Rashid and Said will be there in the top.”
The successful event was organised by the Oman Laser Association in cooperation and under sponsorship of Sawadi Forum Resort who proudly offered usage of their newly enhanced excellent shoreside facilities, including pontoon, shades and walkway. This event has opened the way for giving Oman a place on the international sailing map. 
</t>
        </r>
      </text>
    </comment>
  </commentList>
</comments>
</file>

<file path=xl/sharedStrings.xml><?xml version="1.0" encoding="utf-8"?>
<sst xmlns="http://schemas.openxmlformats.org/spreadsheetml/2006/main" count="700" uniqueCount="272">
  <si>
    <t>Douwe Sickler</t>
  </si>
  <si>
    <t>Tony van Thiel</t>
  </si>
  <si>
    <t>Jan Wind</t>
  </si>
  <si>
    <t>Hans Westhoff</t>
  </si>
  <si>
    <t>Trine Nathan</t>
  </si>
  <si>
    <t>race 3</t>
  </si>
  <si>
    <t>race 4</t>
  </si>
  <si>
    <t>race 5</t>
  </si>
  <si>
    <t>dns</t>
  </si>
  <si>
    <t>dnf</t>
  </si>
  <si>
    <t>race 1</t>
  </si>
  <si>
    <t>race 2</t>
  </si>
  <si>
    <t>Finished</t>
  </si>
  <si>
    <t>Did not Finish</t>
  </si>
  <si>
    <t>Started</t>
  </si>
  <si>
    <t>points</t>
  </si>
  <si>
    <t xml:space="preserve">   Overall Ranking</t>
  </si>
  <si>
    <t>Rashid (RNO)</t>
  </si>
  <si>
    <t>Sabeh (RNO)</t>
  </si>
  <si>
    <t>Hussein (RNO)</t>
  </si>
  <si>
    <t>Said (RNO)</t>
  </si>
  <si>
    <t>John Coates</t>
  </si>
  <si>
    <t>John Murray</t>
  </si>
  <si>
    <t>Peter Searl</t>
  </si>
  <si>
    <t>Peter Evans</t>
  </si>
  <si>
    <t>Gordon Minton</t>
  </si>
  <si>
    <t>James Hook</t>
  </si>
  <si>
    <t>race 6</t>
  </si>
  <si>
    <t>Results of the 2002 Oman Laser National Championship</t>
  </si>
  <si>
    <t>Held at RAHBC 17 &amp; 18 October 2002</t>
  </si>
  <si>
    <t>Christophe Leuranguer</t>
  </si>
  <si>
    <t>Barrie Wiltshire</t>
  </si>
  <si>
    <t>Edwige Boutry</t>
  </si>
  <si>
    <t>Denis Boutry</t>
  </si>
  <si>
    <t>Results of the 2003 Oman Laser National Championship</t>
  </si>
  <si>
    <t>Held at RAHBC 9 &amp; 10 October 2003</t>
  </si>
  <si>
    <t>Andre Sombekke</t>
  </si>
  <si>
    <t>Alistair Curry</t>
  </si>
  <si>
    <t>Eric van Thiel</t>
  </si>
  <si>
    <t>Chris Ferri</t>
  </si>
  <si>
    <t>Chris Lambeth</t>
  </si>
  <si>
    <t>Alan Jones</t>
  </si>
  <si>
    <t>Torstein Smenes</t>
  </si>
  <si>
    <t>Salim (RNO)</t>
  </si>
  <si>
    <t>Yaqoob (RNO)</t>
  </si>
  <si>
    <t>Mahfood (RNO)</t>
  </si>
  <si>
    <t>Results of the 2001 Oman Laser National Championship</t>
  </si>
  <si>
    <t>Held at RAHBC 24 &amp; 25 October 2001</t>
  </si>
  <si>
    <t>Neil Dunkley</t>
  </si>
  <si>
    <t>Frank van Beek</t>
  </si>
  <si>
    <t>David Lee</t>
  </si>
  <si>
    <t>John Simpson</t>
  </si>
  <si>
    <t>Peter Searle</t>
  </si>
  <si>
    <t>Rashid</t>
  </si>
  <si>
    <t>Johan van Fessem</t>
  </si>
  <si>
    <t>Rodger Martin</t>
  </si>
  <si>
    <t>Iain Rae</t>
  </si>
  <si>
    <t>Rene Nielen</t>
  </si>
  <si>
    <t>Said</t>
  </si>
  <si>
    <t>Jostein Haga</t>
  </si>
  <si>
    <t>Quentin Ghyssen</t>
  </si>
  <si>
    <t>Kevin McLay</t>
  </si>
  <si>
    <t>David Nam</t>
  </si>
  <si>
    <t>Christian Demsky</t>
  </si>
  <si>
    <t>Maarten van der Giessen</t>
  </si>
  <si>
    <t>Best Lady</t>
  </si>
  <si>
    <t>Best Omani</t>
  </si>
  <si>
    <t>Held at RAHBC 13 &amp; 14 January 2005</t>
  </si>
  <si>
    <t>Overall Ranking</t>
  </si>
  <si>
    <t>No</t>
  </si>
  <si>
    <t>Name</t>
  </si>
  <si>
    <t>Sail No</t>
  </si>
  <si>
    <t>Race 1</t>
  </si>
  <si>
    <t>Race 2</t>
  </si>
  <si>
    <t>Race 3</t>
  </si>
  <si>
    <t>Race 4</t>
  </si>
  <si>
    <t>Race 5</t>
  </si>
  <si>
    <t>Points</t>
  </si>
  <si>
    <t>Comment</t>
  </si>
  <si>
    <t>Winner</t>
  </si>
  <si>
    <t>Victoria Grainger</t>
  </si>
  <si>
    <t>Dave Clark</t>
  </si>
  <si>
    <t>Alastair Currie</t>
  </si>
  <si>
    <t>Blue-3</t>
  </si>
  <si>
    <t>Bob Gardham</t>
  </si>
  <si>
    <t>Cees van Eden</t>
  </si>
  <si>
    <t>Torstein Smensen</t>
  </si>
  <si>
    <t>108/133</t>
  </si>
  <si>
    <t>Fred Park</t>
  </si>
  <si>
    <t>Jamil Hassan</t>
  </si>
  <si>
    <t>Mafood Mohammed</t>
  </si>
  <si>
    <t>Yacoob Masoud</t>
  </si>
  <si>
    <t>Sue Ollerenshaw</t>
  </si>
  <si>
    <t>Tony Carter</t>
  </si>
  <si>
    <t>Rashid Khalfan</t>
  </si>
  <si>
    <t>Paul Harrison</t>
  </si>
  <si>
    <t>Abdulhakeem Al Keyumi</t>
  </si>
  <si>
    <t>Paul-Henri van Thiel</t>
  </si>
  <si>
    <t>Youngest (11 yr)</t>
  </si>
  <si>
    <t>Hussain Mohammed</t>
  </si>
  <si>
    <t>Mick Whittle/Bob Gloyn</t>
  </si>
  <si>
    <t>Mike Harris</t>
  </si>
  <si>
    <t>Saleh Said</t>
  </si>
  <si>
    <t>Issa Hamed</t>
  </si>
  <si>
    <t>Salim Khamis</t>
  </si>
  <si>
    <t>Count Finished</t>
  </si>
  <si>
    <t>Count DNF</t>
  </si>
  <si>
    <t>Count DSQ</t>
  </si>
  <si>
    <t>Count Started</t>
  </si>
  <si>
    <t>Count DNS</t>
  </si>
  <si>
    <t>Count Event</t>
  </si>
  <si>
    <t>DNF = Starters in that race + 1</t>
  </si>
  <si>
    <t>Discard</t>
  </si>
  <si>
    <t>DSQ = Starters in that race + 2</t>
  </si>
  <si>
    <t>Best Race</t>
  </si>
  <si>
    <t>DNS = Starters in the event + 1 = 32</t>
  </si>
  <si>
    <t>Results of the 1999 Oman Open Laser National Championship</t>
  </si>
  <si>
    <t>Held at Al Sawadi 21st and 22nd October</t>
  </si>
  <si>
    <t>Bart van Rey</t>
  </si>
  <si>
    <t>Chris Waite</t>
  </si>
  <si>
    <t>Sam Eddings</t>
  </si>
  <si>
    <t>Said al Baluchi</t>
  </si>
  <si>
    <t>Ian Rae</t>
  </si>
  <si>
    <t>Cees de Bruin</t>
  </si>
  <si>
    <t>Simon Lees</t>
  </si>
  <si>
    <t>Mariette Frits</t>
  </si>
  <si>
    <t>Chris Buckton</t>
  </si>
  <si>
    <t>Hussain</t>
  </si>
  <si>
    <t>Bart van Reij</t>
  </si>
  <si>
    <t>Dave Clarck</t>
  </si>
  <si>
    <t>DNS</t>
  </si>
  <si>
    <t>Results of the 2000 Oman Open Laser National Championship</t>
  </si>
  <si>
    <t>Held 19 &amp; 20 October 2000 at Al Sawadi Beach Resort</t>
  </si>
  <si>
    <t xml:space="preserve">DNS = Starters in the event + 1 </t>
  </si>
  <si>
    <t>Results of the 1997 Oman Open Laser National Championship</t>
  </si>
  <si>
    <t>Held at RAHBC 18 &amp; 19 September 1997</t>
  </si>
  <si>
    <t>Eric Dalhuisen</t>
  </si>
  <si>
    <t>Hank Koelemij</t>
  </si>
  <si>
    <t>Graig Law</t>
  </si>
  <si>
    <t>Sven Kramer</t>
  </si>
  <si>
    <t>Said al Balushi</t>
  </si>
  <si>
    <t>Chris Bruyuzeels</t>
  </si>
  <si>
    <t>Rashid al Yahyi</t>
  </si>
  <si>
    <t>Paul van der Kooj</t>
  </si>
  <si>
    <t>Rod Lance</t>
  </si>
  <si>
    <t>Arrian Andersen</t>
  </si>
  <si>
    <t>Mike Moody</t>
  </si>
  <si>
    <t>Rashid al Mauwri</t>
  </si>
  <si>
    <t>Jan Brinkhorts</t>
  </si>
  <si>
    <t>Sandra Fountain</t>
  </si>
  <si>
    <t>Chris Paul</t>
  </si>
  <si>
    <t>Rob Brouwer</t>
  </si>
  <si>
    <t>Adrian Dirkzwager</t>
  </si>
  <si>
    <t>Joppe Cramwinckel</t>
  </si>
  <si>
    <t>Jean-Michel Laroque</t>
  </si>
  <si>
    <t>Results of the 2005 Oman Open Laser National Championship: Overall Ranking</t>
  </si>
  <si>
    <t>Omani National</t>
  </si>
  <si>
    <t>Time win</t>
  </si>
  <si>
    <t>Course</t>
  </si>
  <si>
    <t>C3</t>
  </si>
  <si>
    <t>C2</t>
  </si>
  <si>
    <t>Race 6</t>
  </si>
  <si>
    <t>Race 7</t>
  </si>
  <si>
    <t>Overall 1st Place</t>
  </si>
  <si>
    <t xml:space="preserve">Overall 2nd Place </t>
  </si>
  <si>
    <t>Overall 3rd Place</t>
  </si>
  <si>
    <t>Rashid Khalfan S. (RNO)</t>
  </si>
  <si>
    <t>Best Omani 1st Place</t>
  </si>
  <si>
    <t>Stephen Rice</t>
  </si>
  <si>
    <t>Iain Hudson</t>
  </si>
  <si>
    <t>Boat-3</t>
  </si>
  <si>
    <t>Rob Nieuwenhuis</t>
  </si>
  <si>
    <t>176276/688</t>
  </si>
  <si>
    <t>Mahfood Mohammed (RNO)</t>
  </si>
  <si>
    <t>Best Omani 2nd Place</t>
  </si>
  <si>
    <t>15905//64207</t>
  </si>
  <si>
    <t>Abdulhakeem Al-Keyumi</t>
  </si>
  <si>
    <t>Best Omani 3rd Place</t>
  </si>
  <si>
    <t>Yacoob Masood (RNO)</t>
  </si>
  <si>
    <t>Sabah Saif Salim (RNO)</t>
  </si>
  <si>
    <t>dsq</t>
  </si>
  <si>
    <t>Abdullah al Said (RNO)</t>
  </si>
  <si>
    <t>Saleem Rashid (RNO)</t>
  </si>
  <si>
    <t>Amor Mubarik (RNO)</t>
  </si>
  <si>
    <t>Bob Gloyn</t>
  </si>
  <si>
    <t>Doug Taylor</t>
  </si>
  <si>
    <t>Maritte Brongersma</t>
  </si>
  <si>
    <t>Point Calculation:</t>
  </si>
  <si>
    <t>DNS = Starters in the event + 1 = 26</t>
  </si>
  <si>
    <t>Results of the 2004 Oman Open Laser National Championship: Overall Ranking</t>
  </si>
  <si>
    <t xml:space="preserve">2nd:  Erik Dalhuijsen (7½) </t>
  </si>
  <si>
    <t>Overall Ranking AFTER 6 RACES</t>
  </si>
  <si>
    <r>
      <t>Neil Dunkley (7¼)</t>
    </r>
    <r>
      <rPr>
        <sz val="10"/>
        <color indexed="8"/>
        <rFont val="Tahoma"/>
        <family val="2"/>
      </rPr>
      <t xml:space="preserve"> </t>
    </r>
  </si>
  <si>
    <t xml:space="preserve">Andre Sombekke (12¾) </t>
  </si>
  <si>
    <r>
      <t xml:space="preserve">Rashid Khalfan (22) and </t>
    </r>
    <r>
      <rPr>
        <b/>
        <sz val="10"/>
        <color indexed="8"/>
        <rFont val="Tahoma"/>
        <family val="2"/>
      </rPr>
      <t>first Omani</t>
    </r>
    <r>
      <rPr>
        <sz val="10"/>
        <color indexed="8"/>
        <rFont val="Tahoma"/>
        <family val="2"/>
      </rPr>
      <t xml:space="preserve"> </t>
    </r>
  </si>
  <si>
    <t xml:space="preserve">Jan Wind (25) </t>
  </si>
  <si>
    <t xml:space="preserve">Said Ibrahim Al Baloshi (28) </t>
  </si>
  <si>
    <t xml:space="preserve">Adriaan Andersen (30) </t>
  </si>
  <si>
    <t xml:space="preserve">Grenville Beynon </t>
  </si>
  <si>
    <t xml:space="preserve">Jennifer Beynon;   </t>
  </si>
  <si>
    <t>7 1/4</t>
  </si>
  <si>
    <t>7 1/2</t>
  </si>
  <si>
    <t>12 3/4</t>
  </si>
  <si>
    <t>Held at Al Sawadi 17 &amp; 18 September 1998</t>
  </si>
  <si>
    <t>dnf: 20 points</t>
  </si>
  <si>
    <t>dns: 20 points</t>
  </si>
  <si>
    <t>Dnf: 20 points</t>
  </si>
  <si>
    <t>Dns: 20 points</t>
  </si>
  <si>
    <t>Held at RAHBC 2 &amp; 3 February 2006</t>
  </si>
  <si>
    <t>Results of the 1995 Oman Open Laser National Championship</t>
  </si>
  <si>
    <t>Held at SAF Aqua Club April 1995</t>
  </si>
  <si>
    <t>Beer van Straten</t>
  </si>
  <si>
    <t>David Bugg</t>
  </si>
  <si>
    <t>Ingemar Jenssen</t>
  </si>
  <si>
    <t>Andy Lovell</t>
  </si>
  <si>
    <t>Sean Churchfield</t>
  </si>
  <si>
    <t>Hamood</t>
  </si>
  <si>
    <t>Brian Hanson</t>
  </si>
  <si>
    <t>+ 20 other boats!!</t>
  </si>
  <si>
    <t>Results of the 2007 Oman Open Laser National Championship: Overall Ranking</t>
  </si>
  <si>
    <t>Held at RAHBC 19 &amp; 20 April 2007</t>
  </si>
  <si>
    <t>race 7</t>
  </si>
  <si>
    <t>None (176272)</t>
  </si>
  <si>
    <t>Henrik Norgaard </t>
  </si>
  <si>
    <t>Rashid Khalfan al Yahyai (RNO)</t>
  </si>
  <si>
    <t>180721 (Sey)</t>
  </si>
  <si>
    <t>Maxime Bayen</t>
  </si>
  <si>
    <t>None (club sail 7)</t>
  </si>
  <si>
    <t>Sabah Saif Salim al Buraidi  (RNO)</t>
  </si>
  <si>
    <t>Youngest competitor (13)</t>
  </si>
  <si>
    <t>Paul Goedemoed</t>
  </si>
  <si>
    <t>Glenn Perry</t>
  </si>
  <si>
    <t>64207 (Fluffy)</t>
  </si>
  <si>
    <t>Jorgen Leiknes</t>
  </si>
  <si>
    <t>Ernie Meili</t>
  </si>
  <si>
    <t>Salah al Jabri (RNO)</t>
  </si>
  <si>
    <t>Wooden Spoon</t>
  </si>
  <si>
    <t>DNS = Starters in the event + 1 = 24</t>
  </si>
  <si>
    <t>Results of the VOLVO 2008 Oman Open Laser National Championship: Overall Ranking</t>
  </si>
  <si>
    <t>Held at RAHBC 24 &amp; 25 April 2008</t>
  </si>
  <si>
    <t>Total</t>
  </si>
  <si>
    <t>060</t>
  </si>
  <si>
    <t>056</t>
  </si>
  <si>
    <t>Morten Kristensen</t>
  </si>
  <si>
    <t>Aly Brandenburg</t>
  </si>
  <si>
    <t>Rashid Khalfan al Yahji</t>
  </si>
  <si>
    <t>Robert van Eden</t>
  </si>
  <si>
    <t>Radial/155906</t>
  </si>
  <si>
    <t xml:space="preserve">Brian Stewart </t>
  </si>
  <si>
    <t>Tony Males</t>
  </si>
  <si>
    <t>Dark Blue/911</t>
  </si>
  <si>
    <t>Suleiman al Waheiby</t>
  </si>
  <si>
    <t>Jack Tarr</t>
  </si>
  <si>
    <t>Abdullatif al Waheiby</t>
  </si>
  <si>
    <t>Yacoob Masood</t>
  </si>
  <si>
    <t>Torben Skov</t>
  </si>
  <si>
    <t>Mariette Verdaasdonk</t>
  </si>
  <si>
    <t>Mafoudh al Zurafi</t>
  </si>
  <si>
    <t>Steve Williams</t>
  </si>
  <si>
    <t>Green</t>
  </si>
  <si>
    <t>Count DSQ or OSC</t>
  </si>
  <si>
    <t>Count DNF or Retire</t>
  </si>
  <si>
    <t>DSQ or OCS = Starters in that race + 2</t>
  </si>
  <si>
    <t>DNF or Retire = Starters in that race + 1</t>
  </si>
  <si>
    <t>OCS</t>
  </si>
  <si>
    <t>DSQ</t>
  </si>
  <si>
    <t>Retired</t>
  </si>
  <si>
    <t>OCS: On Course Side of the starting line (ie: started too early)</t>
  </si>
  <si>
    <t>DNS: Did Not Start</t>
  </si>
  <si>
    <t>DSQ: Disqualified</t>
  </si>
  <si>
    <t>Senior: above 65</t>
  </si>
  <si>
    <t>Youngest: 13 years old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</si>
</sst>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s>
  <fonts count="15">
    <font>
      <sz val="10"/>
      <name val="Arial"/>
      <family val="0"/>
    </font>
    <font>
      <b/>
      <sz val="10"/>
      <name val="Arial"/>
      <family val="2"/>
    </font>
    <font>
      <b/>
      <sz val="12"/>
      <name val="Arial"/>
      <family val="2"/>
    </font>
    <font>
      <u val="single"/>
      <sz val="10"/>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14"/>
      <name val="Arial"/>
      <family val="2"/>
    </font>
    <font>
      <sz val="14"/>
      <name val="Arial"/>
      <family val="2"/>
    </font>
    <font>
      <b/>
      <sz val="10"/>
      <color indexed="8"/>
      <name val="Tahoma"/>
      <family val="2"/>
    </font>
    <font>
      <sz val="10"/>
      <color indexed="8"/>
      <name val="Tahoma"/>
      <family val="2"/>
    </font>
    <font>
      <sz val="10"/>
      <name val="Tahoma"/>
      <family val="2"/>
    </font>
    <font>
      <b/>
      <sz val="8"/>
      <name val="Arial"/>
      <family val="2"/>
    </font>
  </fonts>
  <fills count="11">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s>
  <borders count="5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2" fillId="0" borderId="0" xfId="0" applyFont="1" applyAlignment="1">
      <alignment/>
    </xf>
    <xf numFmtId="0" fontId="0" fillId="0" borderId="0" xfId="0" applyAlignment="1">
      <alignment horizontal="center"/>
    </xf>
    <xf numFmtId="0" fontId="0" fillId="2" borderId="0" xfId="0" applyFill="1" applyAlignment="1">
      <alignment/>
    </xf>
    <xf numFmtId="0" fontId="2" fillId="2" borderId="0" xfId="0" applyFont="1" applyFill="1" applyAlignment="1">
      <alignment/>
    </xf>
    <xf numFmtId="0" fontId="4" fillId="0" borderId="0" xfId="0" applyFont="1" applyAlignment="1">
      <alignment/>
    </xf>
    <xf numFmtId="0" fontId="0" fillId="3" borderId="1" xfId="0" applyFill="1" applyBorder="1" applyAlignment="1">
      <alignment horizontal="center"/>
    </xf>
    <xf numFmtId="0" fontId="0" fillId="3" borderId="1" xfId="0" applyFont="1" applyFill="1" applyBorder="1" applyAlignment="1">
      <alignment horizontal="center"/>
    </xf>
    <xf numFmtId="0" fontId="0" fillId="0" borderId="0" xfId="0" applyFill="1" applyAlignment="1">
      <alignment/>
    </xf>
    <xf numFmtId="0" fontId="2" fillId="0" borderId="0" xfId="0" applyFont="1" applyFill="1" applyAlignment="1">
      <alignment horizontal="left"/>
    </xf>
    <xf numFmtId="1" fontId="0" fillId="0" borderId="0" xfId="0" applyNumberFormat="1" applyFill="1" applyAlignment="1">
      <alignment/>
    </xf>
    <xf numFmtId="0" fontId="2" fillId="0" borderId="0" xfId="0" applyFont="1" applyAlignment="1">
      <alignment horizontal="left"/>
    </xf>
    <xf numFmtId="1" fontId="0" fillId="0" borderId="0" xfId="0" applyNumberFormat="1" applyAlignment="1">
      <alignment/>
    </xf>
    <xf numFmtId="0" fontId="9" fillId="4" borderId="1" xfId="0" applyFont="1" applyFill="1" applyBorder="1" applyAlignment="1">
      <alignment horizontal="left"/>
    </xf>
    <xf numFmtId="1" fontId="9" fillId="4" borderId="1" xfId="0" applyNumberFormat="1" applyFont="1" applyFill="1" applyBorder="1" applyAlignment="1">
      <alignment horizontal="center"/>
    </xf>
    <xf numFmtId="1" fontId="9" fillId="4" borderId="1" xfId="0" applyNumberFormat="1" applyFont="1" applyFill="1" applyBorder="1" applyAlignment="1">
      <alignment horizontal="left"/>
    </xf>
    <xf numFmtId="0" fontId="10" fillId="0" borderId="0" xfId="0" applyFont="1" applyAlignment="1">
      <alignment/>
    </xf>
    <xf numFmtId="0" fontId="4" fillId="2" borderId="1" xfId="0" applyFont="1" applyFill="1" applyBorder="1" applyAlignment="1">
      <alignment/>
    </xf>
    <xf numFmtId="0" fontId="2" fillId="2" borderId="1" xfId="0" applyFont="1" applyFill="1" applyBorder="1" applyAlignment="1">
      <alignment horizontal="left"/>
    </xf>
    <xf numFmtId="1" fontId="2" fillId="2"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4" fillId="4" borderId="1" xfId="0" applyFont="1" applyFill="1" applyBorder="1" applyAlignment="1">
      <alignment/>
    </xf>
    <xf numFmtId="0" fontId="1" fillId="4" borderId="1" xfId="0" applyFont="1" applyFill="1" applyBorder="1" applyAlignment="1">
      <alignment/>
    </xf>
    <xf numFmtId="1" fontId="1" fillId="4" borderId="1" xfId="0" applyNumberFormat="1" applyFont="1" applyFill="1" applyBorder="1" applyAlignment="1">
      <alignment horizontal="left"/>
    </xf>
    <xf numFmtId="1" fontId="0" fillId="3" borderId="1" xfId="0" applyNumberFormat="1" applyFont="1" applyFill="1" applyBorder="1" applyAlignment="1">
      <alignment horizontal="center"/>
    </xf>
    <xf numFmtId="1" fontId="0" fillId="5" borderId="1" xfId="0" applyNumberFormat="1" applyFont="1" applyFill="1" applyBorder="1" applyAlignment="1">
      <alignment horizontal="center"/>
    </xf>
    <xf numFmtId="1" fontId="0" fillId="4" borderId="1" xfId="0" applyNumberFormat="1" applyFont="1" applyFill="1" applyBorder="1" applyAlignment="1">
      <alignment horizontal="center"/>
    </xf>
    <xf numFmtId="0" fontId="0" fillId="4" borderId="1" xfId="0" applyFill="1" applyBorder="1" applyAlignment="1">
      <alignment/>
    </xf>
    <xf numFmtId="1" fontId="0" fillId="2" borderId="1" xfId="0" applyNumberFormat="1" applyFont="1" applyFill="1" applyBorder="1" applyAlignment="1">
      <alignment horizontal="center"/>
    </xf>
    <xf numFmtId="1" fontId="1" fillId="4" borderId="1" xfId="0" applyNumberFormat="1" applyFont="1" applyFill="1" applyBorder="1" applyAlignment="1" quotePrefix="1">
      <alignment horizontal="left"/>
    </xf>
    <xf numFmtId="0" fontId="0" fillId="0" borderId="0" xfId="0" applyAlignment="1">
      <alignment horizontal="left"/>
    </xf>
    <xf numFmtId="1" fontId="0" fillId="0" borderId="0" xfId="0" applyNumberFormat="1" applyAlignment="1">
      <alignment horizontal="center"/>
    </xf>
    <xf numFmtId="1" fontId="0" fillId="4" borderId="1" xfId="0" applyNumberFormat="1" applyFill="1" applyBorder="1" applyAlignment="1">
      <alignment horizontal="center"/>
    </xf>
    <xf numFmtId="1" fontId="0" fillId="6" borderId="1" xfId="0" applyNumberFormat="1" applyFill="1" applyBorder="1" applyAlignment="1">
      <alignment horizontal="center"/>
    </xf>
    <xf numFmtId="0" fontId="0" fillId="0" borderId="2" xfId="0" applyFill="1" applyBorder="1" applyAlignment="1">
      <alignment/>
    </xf>
    <xf numFmtId="0" fontId="0" fillId="0" borderId="3" xfId="0" applyBorder="1" applyAlignment="1">
      <alignment horizontal="left"/>
    </xf>
    <xf numFmtId="1" fontId="0" fillId="0" borderId="0" xfId="0" applyNumberFormat="1" applyBorder="1" applyAlignment="1">
      <alignment/>
    </xf>
    <xf numFmtId="1" fontId="0" fillId="5" borderId="1" xfId="0" applyNumberFormat="1" applyFill="1" applyBorder="1" applyAlignment="1">
      <alignment/>
    </xf>
    <xf numFmtId="0" fontId="0" fillId="0" borderId="4" xfId="0" applyFill="1" applyBorder="1" applyAlignment="1">
      <alignment/>
    </xf>
    <xf numFmtId="0" fontId="0" fillId="0" borderId="5" xfId="0" applyBorder="1" applyAlignment="1">
      <alignment horizontal="left"/>
    </xf>
    <xf numFmtId="1" fontId="0" fillId="2" borderId="1" xfId="0" applyNumberFormat="1" applyFill="1" applyBorder="1" applyAlignment="1">
      <alignment/>
    </xf>
    <xf numFmtId="0" fontId="0" fillId="0" borderId="6" xfId="0" applyFill="1" applyBorder="1" applyAlignment="1">
      <alignment/>
    </xf>
    <xf numFmtId="0" fontId="0" fillId="0" borderId="7" xfId="0" applyBorder="1" applyAlignment="1">
      <alignment horizontal="left"/>
    </xf>
    <xf numFmtId="1" fontId="0" fillId="0" borderId="0" xfId="0" applyNumberFormat="1" applyBorder="1" applyAlignment="1" quotePrefix="1">
      <alignment/>
    </xf>
    <xf numFmtId="0" fontId="8" fillId="0" borderId="0" xfId="0" applyFont="1" applyFill="1" applyAlignment="1">
      <alignment/>
    </xf>
    <xf numFmtId="0" fontId="2" fillId="2" borderId="1" xfId="0" applyFont="1" applyFill="1" applyBorder="1" applyAlignment="1">
      <alignment/>
    </xf>
    <xf numFmtId="1" fontId="1" fillId="4" borderId="1" xfId="0" applyNumberFormat="1" applyFont="1" applyFill="1" applyBorder="1" applyAlignment="1">
      <alignment/>
    </xf>
    <xf numFmtId="0" fontId="4" fillId="0" borderId="1" xfId="0" applyFont="1" applyBorder="1" applyAlignment="1">
      <alignment horizontal="center"/>
    </xf>
    <xf numFmtId="0" fontId="0" fillId="0" borderId="1" xfId="0" applyBorder="1" applyAlignment="1">
      <alignment horizontal="center"/>
    </xf>
    <xf numFmtId="1" fontId="1" fillId="4" borderId="1" xfId="0" applyNumberFormat="1" applyFont="1" applyFill="1" applyBorder="1" applyAlignment="1">
      <alignment horizontal="center"/>
    </xf>
    <xf numFmtId="1" fontId="2" fillId="7" borderId="1" xfId="0" applyNumberFormat="1" applyFont="1" applyFill="1" applyBorder="1" applyAlignment="1">
      <alignment/>
    </xf>
    <xf numFmtId="1" fontId="2" fillId="2" borderId="1" xfId="0" applyNumberFormat="1" applyFont="1" applyFill="1" applyBorder="1" applyAlignment="1">
      <alignment/>
    </xf>
    <xf numFmtId="0" fontId="2" fillId="8" borderId="1" xfId="0" applyFont="1" applyFill="1" applyBorder="1" applyAlignment="1">
      <alignment/>
    </xf>
    <xf numFmtId="0" fontId="9" fillId="6" borderId="1" xfId="0" applyFont="1" applyFill="1" applyBorder="1" applyAlignment="1">
      <alignment horizontal="left"/>
    </xf>
    <xf numFmtId="2"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1" fontId="9" fillId="6" borderId="1" xfId="0" applyNumberFormat="1" applyFont="1" applyFill="1" applyBorder="1" applyAlignment="1">
      <alignment horizontal="center"/>
    </xf>
    <xf numFmtId="1" fontId="9" fillId="6" borderId="1" xfId="0" applyNumberFormat="1" applyFont="1" applyFill="1" applyBorder="1" applyAlignment="1">
      <alignment horizontal="left"/>
    </xf>
    <xf numFmtId="1" fontId="0" fillId="7" borderId="1" xfId="0" applyNumberFormat="1" applyFont="1" applyFill="1" applyBorder="1" applyAlignment="1">
      <alignment horizontal="center"/>
    </xf>
    <xf numFmtId="0" fontId="1" fillId="9" borderId="1" xfId="0" applyFont="1" applyFill="1" applyBorder="1" applyAlignment="1">
      <alignment/>
    </xf>
    <xf numFmtId="0" fontId="0" fillId="6" borderId="1" xfId="0" applyFill="1" applyBorder="1" applyAlignment="1">
      <alignment/>
    </xf>
    <xf numFmtId="1" fontId="0" fillId="4" borderId="8" xfId="0" applyNumberFormat="1" applyFill="1" applyBorder="1" applyAlignment="1">
      <alignment horizontal="center"/>
    </xf>
    <xf numFmtId="0" fontId="1" fillId="6" borderId="8" xfId="0" applyFont="1" applyFill="1" applyBorder="1" applyAlignment="1">
      <alignment/>
    </xf>
    <xf numFmtId="0" fontId="0" fillId="6" borderId="9" xfId="0" applyFill="1" applyBorder="1" applyAlignment="1">
      <alignment/>
    </xf>
    <xf numFmtId="0" fontId="0" fillId="0" borderId="5" xfId="0" applyBorder="1" applyAlignment="1">
      <alignment/>
    </xf>
    <xf numFmtId="0" fontId="0" fillId="0" borderId="4" xfId="0"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Border="1" applyAlignment="1">
      <alignment horizontal="left"/>
    </xf>
    <xf numFmtId="1" fontId="0" fillId="0" borderId="0" xfId="0" applyNumberFormat="1" applyFill="1" applyBorder="1" applyAlignment="1">
      <alignment/>
    </xf>
    <xf numFmtId="0" fontId="3" fillId="7" borderId="1" xfId="0" applyFont="1" applyFill="1" applyBorder="1" applyAlignment="1">
      <alignment horizontal="center"/>
    </xf>
    <xf numFmtId="0" fontId="0" fillId="3" borderId="8" xfId="0" applyFont="1" applyFill="1" applyBorder="1" applyAlignment="1">
      <alignment horizontal="center"/>
    </xf>
    <xf numFmtId="0" fontId="3" fillId="7" borderId="8" xfId="0" applyFont="1" applyFill="1" applyBorder="1" applyAlignment="1">
      <alignment horizontal="center"/>
    </xf>
    <xf numFmtId="0" fontId="0" fillId="0" borderId="8" xfId="0" applyBorder="1" applyAlignment="1">
      <alignment/>
    </xf>
    <xf numFmtId="0" fontId="0" fillId="0" borderId="9" xfId="0" applyBorder="1" applyAlignment="1">
      <alignment/>
    </xf>
    <xf numFmtId="1" fontId="1" fillId="4" borderId="1" xfId="0" applyNumberFormat="1" applyFont="1" applyFill="1" applyBorder="1" applyAlignment="1" quotePrefix="1">
      <alignment horizontal="center"/>
    </xf>
    <xf numFmtId="1" fontId="0" fillId="0" borderId="4" xfId="0" applyNumberFormat="1" applyBorder="1" applyAlignment="1">
      <alignment/>
    </xf>
    <xf numFmtId="0" fontId="2" fillId="0" borderId="0" xfId="0" applyFont="1" applyFill="1" applyAlignment="1">
      <alignment/>
    </xf>
    <xf numFmtId="0" fontId="0" fillId="4" borderId="1" xfId="0" applyFill="1" applyBorder="1" applyAlignment="1">
      <alignment horizontal="center"/>
    </xf>
    <xf numFmtId="0" fontId="0" fillId="0" borderId="1" xfId="0" applyFill="1" applyBorder="1" applyAlignment="1">
      <alignment/>
    </xf>
    <xf numFmtId="0" fontId="2" fillId="2" borderId="10" xfId="0" applyFont="1" applyFill="1" applyBorder="1" applyAlignment="1">
      <alignment horizontal="center"/>
    </xf>
    <xf numFmtId="0" fontId="2" fillId="6" borderId="11" xfId="0" applyFont="1" applyFill="1" applyBorder="1" applyAlignment="1">
      <alignment/>
    </xf>
    <xf numFmtId="0" fontId="4" fillId="6" borderId="12" xfId="0" applyFont="1" applyFill="1" applyBorder="1" applyAlignment="1">
      <alignment/>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0" fillId="3" borderId="9" xfId="0" applyFont="1" applyFill="1" applyBorder="1" applyAlignment="1">
      <alignment horizontal="center"/>
    </xf>
    <xf numFmtId="0" fontId="4" fillId="2" borderId="16" xfId="0" applyFont="1" applyFill="1" applyBorder="1" applyAlignment="1">
      <alignment/>
    </xf>
    <xf numFmtId="1" fontId="1" fillId="4" borderId="17" xfId="0" applyNumberFormat="1" applyFont="1" applyFill="1" applyBorder="1" applyAlignment="1">
      <alignment/>
    </xf>
    <xf numFmtId="1" fontId="1" fillId="4" borderId="18" xfId="0" applyNumberFormat="1" applyFont="1" applyFill="1" applyBorder="1" applyAlignment="1">
      <alignment/>
    </xf>
    <xf numFmtId="0" fontId="0" fillId="4" borderId="19" xfId="0" applyFill="1" applyBorder="1" applyAlignment="1">
      <alignment/>
    </xf>
    <xf numFmtId="1" fontId="1" fillId="4" borderId="20" xfId="0" applyNumberFormat="1" applyFont="1" applyFill="1" applyBorder="1" applyAlignment="1">
      <alignment/>
    </xf>
    <xf numFmtId="0" fontId="0" fillId="4" borderId="21" xfId="0" applyFill="1" applyBorder="1" applyAlignment="1">
      <alignment/>
    </xf>
    <xf numFmtId="0" fontId="2" fillId="2" borderId="22" xfId="0" applyFont="1" applyFill="1" applyBorder="1" applyAlignment="1">
      <alignment/>
    </xf>
    <xf numFmtId="0" fontId="2" fillId="6" borderId="23" xfId="0" applyFont="1" applyFill="1" applyBorder="1" applyAlignment="1">
      <alignment horizontal="center"/>
    </xf>
    <xf numFmtId="0" fontId="0" fillId="4" borderId="24" xfId="0" applyFill="1" applyBorder="1" applyAlignment="1">
      <alignment/>
    </xf>
    <xf numFmtId="0" fontId="0" fillId="4" borderId="25" xfId="0" applyFont="1" applyFill="1" applyBorder="1" applyAlignment="1">
      <alignment horizontal="center"/>
    </xf>
    <xf numFmtId="0" fontId="0" fillId="4" borderId="19" xfId="0" applyFont="1" applyFill="1" applyBorder="1" applyAlignment="1">
      <alignment horizontal="center"/>
    </xf>
    <xf numFmtId="0" fontId="0" fillId="4" borderId="26" xfId="0" applyFill="1" applyBorder="1" applyAlignment="1">
      <alignment/>
    </xf>
    <xf numFmtId="0" fontId="0" fillId="3" borderId="26" xfId="0" applyFont="1" applyFill="1" applyBorder="1" applyAlignment="1">
      <alignment horizontal="center"/>
    </xf>
    <xf numFmtId="0" fontId="0" fillId="4" borderId="21" xfId="0" applyFont="1" applyFill="1" applyBorder="1" applyAlignment="1">
      <alignment horizontal="center"/>
    </xf>
    <xf numFmtId="0" fontId="0" fillId="0" borderId="10" xfId="0" applyFill="1" applyBorder="1" applyAlignment="1">
      <alignment/>
    </xf>
    <xf numFmtId="0" fontId="0" fillId="4" borderId="8" xfId="0" applyFont="1" applyFill="1" applyBorder="1" applyAlignment="1">
      <alignment horizontal="center"/>
    </xf>
    <xf numFmtId="0" fontId="0" fillId="0" borderId="1" xfId="0" applyBorder="1" applyAlignment="1">
      <alignment/>
    </xf>
    <xf numFmtId="0" fontId="2" fillId="6" borderId="27" xfId="0" applyFont="1" applyFill="1" applyBorder="1" applyAlignment="1">
      <alignment/>
    </xf>
    <xf numFmtId="0" fontId="4" fillId="6" borderId="28" xfId="0" applyFont="1" applyFill="1" applyBorder="1" applyAlignment="1">
      <alignment/>
    </xf>
    <xf numFmtId="0" fontId="2" fillId="6" borderId="28" xfId="0" applyFont="1" applyFill="1" applyBorder="1" applyAlignment="1">
      <alignment horizontal="center"/>
    </xf>
    <xf numFmtId="0" fontId="2" fillId="6" borderId="29" xfId="0" applyFont="1" applyFill="1" applyBorder="1" applyAlignment="1">
      <alignment horizontal="center"/>
    </xf>
    <xf numFmtId="0" fontId="3" fillId="7" borderId="26" xfId="0" applyFont="1" applyFill="1" applyBorder="1" applyAlignment="1">
      <alignment horizontal="center"/>
    </xf>
    <xf numFmtId="0" fontId="0" fillId="3" borderId="30" xfId="0" applyFont="1" applyFill="1" applyBorder="1" applyAlignment="1">
      <alignment horizontal="center"/>
    </xf>
    <xf numFmtId="0" fontId="1" fillId="4" borderId="31" xfId="0" applyFont="1" applyFill="1" applyBorder="1" applyAlignment="1">
      <alignment/>
    </xf>
    <xf numFmtId="0" fontId="1" fillId="4" borderId="32" xfId="0" applyFont="1" applyFill="1" applyBorder="1" applyAlignment="1">
      <alignment/>
    </xf>
    <xf numFmtId="0" fontId="1" fillId="4" borderId="33" xfId="0" applyFont="1" applyFill="1" applyBorder="1" applyAlignment="1">
      <alignment/>
    </xf>
    <xf numFmtId="0" fontId="3" fillId="7" borderId="9" xfId="0" applyFont="1" applyFill="1" applyBorder="1" applyAlignment="1">
      <alignment horizontal="center"/>
    </xf>
    <xf numFmtId="0" fontId="3" fillId="7" borderId="34" xfId="0" applyFont="1" applyFill="1" applyBorder="1" applyAlignment="1">
      <alignment horizontal="center"/>
    </xf>
    <xf numFmtId="0" fontId="0" fillId="4" borderId="31" xfId="0" applyFill="1" applyBorder="1" applyAlignment="1">
      <alignment/>
    </xf>
    <xf numFmtId="0" fontId="0" fillId="4" borderId="32" xfId="0" applyFill="1" applyBorder="1" applyAlignment="1">
      <alignment/>
    </xf>
    <xf numFmtId="0" fontId="0" fillId="4" borderId="33" xfId="0" applyFill="1" applyBorder="1" applyAlignment="1">
      <alignment/>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3" borderId="9" xfId="0" applyFill="1" applyBorder="1" applyAlignment="1">
      <alignment horizontal="center"/>
    </xf>
    <xf numFmtId="0" fontId="1" fillId="4" borderId="18" xfId="0" applyFont="1" applyFill="1" applyBorder="1" applyAlignment="1">
      <alignment/>
    </xf>
    <xf numFmtId="0" fontId="1" fillId="4" borderId="20" xfId="0" applyFont="1" applyFill="1" applyBorder="1" applyAlignment="1">
      <alignment/>
    </xf>
    <xf numFmtId="0" fontId="1" fillId="4" borderId="35" xfId="0" applyFont="1" applyFill="1" applyBorder="1" applyAlignment="1">
      <alignment/>
    </xf>
    <xf numFmtId="0" fontId="0" fillId="4" borderId="36" xfId="0" applyFill="1" applyBorder="1" applyAlignment="1">
      <alignment/>
    </xf>
    <xf numFmtId="0" fontId="0" fillId="3" borderId="7" xfId="0" applyFill="1" applyBorder="1" applyAlignment="1">
      <alignment horizontal="center"/>
    </xf>
    <xf numFmtId="0" fontId="3" fillId="7" borderId="10" xfId="0" applyFont="1" applyFill="1" applyBorder="1" applyAlignment="1">
      <alignment horizontal="center"/>
    </xf>
    <xf numFmtId="0" fontId="0" fillId="3" borderId="10" xfId="0" applyFill="1" applyBorder="1" applyAlignment="1">
      <alignment horizontal="center"/>
    </xf>
    <xf numFmtId="0" fontId="0" fillId="3" borderId="34" xfId="0" applyFill="1" applyBorder="1" applyAlignment="1">
      <alignment horizontal="center"/>
    </xf>
    <xf numFmtId="0" fontId="0" fillId="3" borderId="26" xfId="0" applyFill="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0" fillId="3" borderId="30" xfId="0" applyFill="1" applyBorder="1" applyAlignment="1">
      <alignment horizontal="center"/>
    </xf>
    <xf numFmtId="0" fontId="0" fillId="4" borderId="37" xfId="0" applyFill="1" applyBorder="1" applyAlignment="1">
      <alignment horizontal="center"/>
    </xf>
    <xf numFmtId="1" fontId="0" fillId="4" borderId="32" xfId="0" applyNumberFormat="1" applyFill="1" applyBorder="1" applyAlignment="1">
      <alignment horizontal="center"/>
    </xf>
    <xf numFmtId="1" fontId="1" fillId="5" borderId="1" xfId="0" applyNumberFormat="1" applyFont="1" applyFill="1" applyBorder="1" applyAlignment="1">
      <alignment/>
    </xf>
    <xf numFmtId="1" fontId="1" fillId="2" borderId="1" xfId="0" applyNumberFormat="1" applyFont="1" applyFill="1" applyBorder="1" applyAlignment="1">
      <alignment/>
    </xf>
    <xf numFmtId="1" fontId="0" fillId="3" borderId="26" xfId="0" applyNumberFormat="1" applyFont="1" applyFill="1" applyBorder="1" applyAlignment="1">
      <alignment horizontal="center"/>
    </xf>
    <xf numFmtId="1" fontId="0" fillId="3" borderId="8" xfId="0" applyNumberFormat="1" applyFont="1" applyFill="1" applyBorder="1" applyAlignment="1">
      <alignment horizontal="center"/>
    </xf>
    <xf numFmtId="1" fontId="0" fillId="2" borderId="8" xfId="0" applyNumberFormat="1" applyFont="1" applyFill="1" applyBorder="1" applyAlignment="1">
      <alignment horizontal="center"/>
    </xf>
    <xf numFmtId="1" fontId="0" fillId="3" borderId="30" xfId="0" applyNumberFormat="1" applyFont="1" applyFill="1" applyBorder="1" applyAlignment="1">
      <alignment horizontal="center"/>
    </xf>
    <xf numFmtId="0" fontId="1" fillId="4" borderId="38" xfId="0" applyFont="1" applyFill="1" applyBorder="1" applyAlignment="1">
      <alignment/>
    </xf>
    <xf numFmtId="0" fontId="0" fillId="4" borderId="38" xfId="0" applyFill="1" applyBorder="1" applyAlignment="1">
      <alignment/>
    </xf>
    <xf numFmtId="0" fontId="0" fillId="4" borderId="39" xfId="0" applyFill="1" applyBorder="1" applyAlignment="1">
      <alignment/>
    </xf>
    <xf numFmtId="1" fontId="0" fillId="4" borderId="32" xfId="0" applyNumberFormat="1" applyFont="1" applyFill="1" applyBorder="1" applyAlignment="1">
      <alignment horizontal="center"/>
    </xf>
    <xf numFmtId="1" fontId="0" fillId="4" borderId="33" xfId="0" applyNumberFormat="1" applyFont="1" applyFill="1" applyBorder="1" applyAlignment="1">
      <alignment horizontal="center"/>
    </xf>
    <xf numFmtId="0" fontId="2" fillId="2" borderId="35" xfId="0" applyFont="1" applyFill="1" applyBorder="1" applyAlignment="1">
      <alignment/>
    </xf>
    <xf numFmtId="1" fontId="2" fillId="2" borderId="10" xfId="0" applyNumberFormat="1" applyFont="1" applyFill="1" applyBorder="1" applyAlignment="1">
      <alignment horizontal="center"/>
    </xf>
    <xf numFmtId="1" fontId="2" fillId="2" borderId="6" xfId="0" applyNumberFormat="1" applyFont="1" applyFill="1" applyBorder="1" applyAlignment="1">
      <alignment horizontal="center"/>
    </xf>
    <xf numFmtId="1" fontId="2" fillId="4" borderId="37" xfId="0" applyNumberFormat="1" applyFont="1" applyFill="1" applyBorder="1" applyAlignment="1">
      <alignment horizontal="center"/>
    </xf>
    <xf numFmtId="0" fontId="4" fillId="4" borderId="40" xfId="0" applyFont="1" applyFill="1" applyBorder="1" applyAlignment="1">
      <alignment/>
    </xf>
    <xf numFmtId="0" fontId="9" fillId="6" borderId="11" xfId="0" applyFont="1" applyFill="1" applyBorder="1" applyAlignment="1">
      <alignment horizontal="left"/>
    </xf>
    <xf numFmtId="1" fontId="9" fillId="6" borderId="12" xfId="0" applyNumberFormat="1" applyFont="1" applyFill="1" applyBorder="1" applyAlignment="1">
      <alignment horizontal="center"/>
    </xf>
    <xf numFmtId="1" fontId="9" fillId="6" borderId="13" xfId="0" applyNumberFormat="1" applyFont="1" applyFill="1" applyBorder="1" applyAlignment="1">
      <alignment horizontal="left"/>
    </xf>
    <xf numFmtId="0" fontId="9" fillId="6" borderId="14" xfId="0" applyFont="1" applyFill="1" applyBorder="1" applyAlignment="1">
      <alignment horizontal="left"/>
    </xf>
    <xf numFmtId="0" fontId="4" fillId="2" borderId="6" xfId="0" applyFont="1" applyFill="1" applyBorder="1" applyAlignment="1">
      <alignment/>
    </xf>
    <xf numFmtId="0" fontId="1" fillId="4" borderId="8" xfId="0" applyFont="1" applyFill="1" applyBorder="1" applyAlignment="1">
      <alignment/>
    </xf>
    <xf numFmtId="0" fontId="1" fillId="4" borderId="30" xfId="0" applyFont="1" applyFill="1" applyBorder="1" applyAlignment="1">
      <alignment/>
    </xf>
    <xf numFmtId="1" fontId="9" fillId="6" borderId="41" xfId="0" applyNumberFormat="1" applyFont="1" applyFill="1" applyBorder="1" applyAlignment="1">
      <alignment horizontal="center"/>
    </xf>
    <xf numFmtId="1" fontId="2" fillId="2" borderId="7" xfId="0" applyNumberFormat="1" applyFont="1" applyFill="1" applyBorder="1" applyAlignment="1">
      <alignment horizontal="center"/>
    </xf>
    <xf numFmtId="1" fontId="0" fillId="3" borderId="9" xfId="0" applyNumberFormat="1" applyFont="1" applyFill="1" applyBorder="1" applyAlignment="1">
      <alignment horizontal="center"/>
    </xf>
    <xf numFmtId="1" fontId="0" fillId="3" borderId="34" xfId="0" applyNumberFormat="1" applyFont="1" applyFill="1" applyBorder="1" applyAlignment="1">
      <alignment horizontal="center"/>
    </xf>
    <xf numFmtId="0" fontId="9" fillId="6" borderId="31" xfId="0" applyFont="1" applyFill="1" applyBorder="1" applyAlignment="1">
      <alignment horizontal="left"/>
    </xf>
    <xf numFmtId="0" fontId="2" fillId="2" borderId="32" xfId="0" applyFont="1" applyFill="1" applyBorder="1" applyAlignment="1">
      <alignment horizontal="left"/>
    </xf>
    <xf numFmtId="1" fontId="1" fillId="4" borderId="32" xfId="0" applyNumberFormat="1" applyFont="1" applyFill="1" applyBorder="1" applyAlignment="1">
      <alignment horizontal="left"/>
    </xf>
    <xf numFmtId="1" fontId="1" fillId="4" borderId="32" xfId="0" applyNumberFormat="1" applyFont="1" applyFill="1" applyBorder="1" applyAlignment="1" quotePrefix="1">
      <alignment horizontal="left"/>
    </xf>
    <xf numFmtId="1" fontId="1" fillId="4" borderId="33" xfId="0" applyNumberFormat="1" applyFont="1" applyFill="1" applyBorder="1" applyAlignment="1">
      <alignment horizontal="left"/>
    </xf>
    <xf numFmtId="0" fontId="1" fillId="4" borderId="16" xfId="0" applyFont="1" applyFill="1" applyBorder="1" applyAlignment="1" quotePrefix="1">
      <alignment/>
    </xf>
    <xf numFmtId="0" fontId="8" fillId="0" borderId="0" xfId="0" applyFont="1" applyFill="1" applyAlignment="1">
      <alignment horizontal="left"/>
    </xf>
    <xf numFmtId="0" fontId="8" fillId="0" borderId="0" xfId="0" applyFont="1" applyFill="1" applyAlignment="1">
      <alignment horizontal="center"/>
    </xf>
    <xf numFmtId="0" fontId="9" fillId="6" borderId="1" xfId="0" applyFont="1" applyFill="1" applyBorder="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1" fontId="0" fillId="10" borderId="1" xfId="0" applyNumberFormat="1"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xf>
    <xf numFmtId="1" fontId="0" fillId="0" borderId="0" xfId="0" applyNumberFormat="1" applyFont="1" applyFill="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1" fontId="0" fillId="0" borderId="0" xfId="0" applyNumberFormat="1" applyFont="1" applyAlignment="1">
      <alignment/>
    </xf>
    <xf numFmtId="0" fontId="0" fillId="0" borderId="0" xfId="0" applyFont="1" applyAlignment="1">
      <alignment horizontal="left"/>
    </xf>
    <xf numFmtId="1" fontId="0" fillId="0" borderId="0" xfId="0" applyNumberFormat="1" applyFont="1" applyAlignment="1">
      <alignment horizontal="center"/>
    </xf>
    <xf numFmtId="1" fontId="0" fillId="4" borderId="8" xfId="0" applyNumberFormat="1" applyFont="1" applyFill="1" applyBorder="1" applyAlignment="1">
      <alignment horizontal="center"/>
    </xf>
    <xf numFmtId="0" fontId="0" fillId="0" borderId="4" xfId="0" applyFont="1" applyFill="1" applyBorder="1" applyAlignment="1">
      <alignment/>
    </xf>
    <xf numFmtId="0" fontId="0" fillId="0" borderId="0" xfId="0" applyFont="1" applyFill="1" applyBorder="1" applyAlignment="1">
      <alignment/>
    </xf>
    <xf numFmtId="0" fontId="0" fillId="0" borderId="4" xfId="0"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1" fontId="1" fillId="4" borderId="8" xfId="0" applyNumberFormat="1" applyFont="1" applyFill="1" applyBorder="1" applyAlignment="1" quotePrefix="1">
      <alignment horizontal="left"/>
    </xf>
    <xf numFmtId="1" fontId="1" fillId="4" borderId="8" xfId="0" applyNumberFormat="1" applyFont="1" applyFill="1" applyBorder="1" applyAlignment="1">
      <alignment horizontal="left"/>
    </xf>
    <xf numFmtId="1" fontId="0" fillId="10" borderId="17" xfId="0" applyNumberFormat="1" applyFont="1" applyFill="1" applyBorder="1" applyAlignment="1">
      <alignment horizontal="center"/>
    </xf>
    <xf numFmtId="1" fontId="0" fillId="10" borderId="24" xfId="0" applyNumberFormat="1" applyFont="1" applyFill="1" applyBorder="1" applyAlignment="1">
      <alignment horizontal="center"/>
    </xf>
    <xf numFmtId="1" fontId="0" fillId="10" borderId="25" xfId="0" applyNumberFormat="1" applyFont="1" applyFill="1" applyBorder="1" applyAlignment="1">
      <alignment horizontal="center"/>
    </xf>
    <xf numFmtId="1" fontId="0" fillId="10" borderId="18" xfId="0" applyNumberFormat="1" applyFont="1" applyFill="1" applyBorder="1" applyAlignment="1">
      <alignment horizontal="center"/>
    </xf>
    <xf numFmtId="1" fontId="0" fillId="10" borderId="19" xfId="0" applyNumberFormat="1" applyFont="1" applyFill="1" applyBorder="1" applyAlignment="1">
      <alignment horizontal="center"/>
    </xf>
    <xf numFmtId="1" fontId="0" fillId="3" borderId="18" xfId="0" applyNumberFormat="1" applyFont="1" applyFill="1" applyBorder="1" applyAlignment="1">
      <alignment horizontal="center"/>
    </xf>
    <xf numFmtId="1" fontId="0" fillId="3" borderId="19" xfId="0" applyNumberFormat="1" applyFont="1" applyFill="1" applyBorder="1" applyAlignment="1">
      <alignment horizontal="center"/>
    </xf>
    <xf numFmtId="1" fontId="0" fillId="10" borderId="20" xfId="0" applyNumberFormat="1" applyFont="1" applyFill="1" applyBorder="1" applyAlignment="1">
      <alignment horizontal="center"/>
    </xf>
    <xf numFmtId="1" fontId="0" fillId="10" borderId="26" xfId="0" applyNumberFormat="1" applyFont="1" applyFill="1" applyBorder="1" applyAlignment="1">
      <alignment horizontal="center"/>
    </xf>
    <xf numFmtId="1" fontId="0" fillId="3" borderId="21" xfId="0" applyNumberFormat="1" applyFont="1" applyFill="1" applyBorder="1" applyAlignment="1">
      <alignment horizontal="center"/>
    </xf>
    <xf numFmtId="1" fontId="1" fillId="4" borderId="18" xfId="0" applyNumberFormat="1" applyFont="1" applyFill="1" applyBorder="1" applyAlignment="1">
      <alignment horizontal="center"/>
    </xf>
    <xf numFmtId="1" fontId="1" fillId="4" borderId="20" xfId="0" applyNumberFormat="1" applyFont="1" applyFill="1" applyBorder="1" applyAlignment="1">
      <alignment horizontal="center"/>
    </xf>
    <xf numFmtId="0" fontId="1" fillId="4" borderId="26" xfId="0" applyFont="1" applyFill="1" applyBorder="1" applyAlignment="1">
      <alignment/>
    </xf>
    <xf numFmtId="1" fontId="0" fillId="4" borderId="26" xfId="0" applyNumberFormat="1" applyFont="1" applyFill="1" applyBorder="1" applyAlignment="1">
      <alignment horizontal="center"/>
    </xf>
    <xf numFmtId="0" fontId="1" fillId="2" borderId="35" xfId="0" applyFont="1" applyFill="1" applyBorder="1" applyAlignment="1">
      <alignment horizontal="center"/>
    </xf>
    <xf numFmtId="0" fontId="1" fillId="2" borderId="10" xfId="0" applyFont="1" applyFill="1" applyBorder="1" applyAlignment="1">
      <alignment/>
    </xf>
    <xf numFmtId="0" fontId="1" fillId="2" borderId="10" xfId="0" applyFont="1" applyFill="1" applyBorder="1" applyAlignment="1">
      <alignment horizontal="left"/>
    </xf>
    <xf numFmtId="1" fontId="1" fillId="4" borderId="10" xfId="0" applyNumberFormat="1"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left"/>
    </xf>
    <xf numFmtId="1" fontId="1" fillId="6" borderId="12" xfId="0" applyNumberFormat="1" applyFont="1" applyFill="1" applyBorder="1" applyAlignment="1">
      <alignment horizontal="center"/>
    </xf>
    <xf numFmtId="1" fontId="1" fillId="6" borderId="13" xfId="0" applyNumberFormat="1" applyFont="1" applyFill="1" applyBorder="1" applyAlignment="1">
      <alignment horizontal="left"/>
    </xf>
    <xf numFmtId="1" fontId="1" fillId="4" borderId="30" xfId="0" applyNumberFormat="1" applyFont="1" applyFill="1" applyBorder="1" applyAlignment="1">
      <alignment horizontal="left"/>
    </xf>
    <xf numFmtId="1" fontId="1" fillId="2" borderId="16" xfId="0" applyNumberFormat="1" applyFont="1" applyFill="1" applyBorder="1" applyAlignment="1">
      <alignment horizontal="center"/>
    </xf>
    <xf numFmtId="1" fontId="0" fillId="4" borderId="42" xfId="0" applyNumberFormat="1" applyFont="1" applyFill="1" applyBorder="1" applyAlignment="1">
      <alignment horizontal="center"/>
    </xf>
    <xf numFmtId="1" fontId="0" fillId="4" borderId="43" xfId="0" applyNumberFormat="1" applyFont="1" applyFill="1" applyBorder="1" applyAlignment="1">
      <alignment horizontal="center"/>
    </xf>
    <xf numFmtId="1" fontId="1" fillId="4" borderId="16" xfId="0" applyNumberFormat="1" applyFont="1" applyFill="1" applyBorder="1" applyAlignment="1">
      <alignment horizontal="center"/>
    </xf>
    <xf numFmtId="1" fontId="0" fillId="10" borderId="31" xfId="0" applyNumberFormat="1" applyFont="1" applyFill="1" applyBorder="1" applyAlignment="1">
      <alignment horizontal="center"/>
    </xf>
    <xf numFmtId="1" fontId="0" fillId="10" borderId="32" xfId="0" applyNumberFormat="1" applyFont="1" applyFill="1" applyBorder="1" applyAlignment="1">
      <alignment horizontal="center"/>
    </xf>
    <xf numFmtId="1" fontId="0" fillId="10" borderId="33" xfId="0" applyNumberFormat="1" applyFont="1" applyFill="1" applyBorder="1" applyAlignment="1">
      <alignment horizontal="center"/>
    </xf>
    <xf numFmtId="1" fontId="0" fillId="7" borderId="42" xfId="0" applyNumberFormat="1" applyFont="1" applyFill="1" applyBorder="1" applyAlignment="1">
      <alignment horizontal="center"/>
    </xf>
    <xf numFmtId="1" fontId="0" fillId="7" borderId="43" xfId="0" applyNumberFormat="1" applyFont="1" applyFill="1" applyBorder="1" applyAlignment="1">
      <alignment horizontal="center"/>
    </xf>
    <xf numFmtId="0" fontId="0" fillId="4" borderId="23" xfId="0" applyFont="1" applyFill="1" applyBorder="1" applyAlignment="1">
      <alignment/>
    </xf>
    <xf numFmtId="0" fontId="0" fillId="4" borderId="32" xfId="0" applyFont="1" applyFill="1" applyBorder="1" applyAlignment="1">
      <alignment/>
    </xf>
    <xf numFmtId="0" fontId="1" fillId="9" borderId="8" xfId="0" applyFont="1" applyFill="1" applyBorder="1" applyAlignment="1">
      <alignment/>
    </xf>
    <xf numFmtId="0" fontId="0" fillId="6" borderId="17" xfId="0" applyFont="1" applyFill="1" applyBorder="1" applyAlignment="1">
      <alignment/>
    </xf>
    <xf numFmtId="1" fontId="0" fillId="4" borderId="24" xfId="0" applyNumberFormat="1" applyFont="1" applyFill="1" applyBorder="1" applyAlignment="1">
      <alignment horizontal="center"/>
    </xf>
    <xf numFmtId="1" fontId="0" fillId="4" borderId="44" xfId="0" applyNumberFormat="1" applyFont="1" applyFill="1" applyBorder="1" applyAlignment="1">
      <alignment horizontal="center"/>
    </xf>
    <xf numFmtId="0" fontId="1" fillId="6" borderId="44" xfId="0" applyFont="1" applyFill="1" applyBorder="1" applyAlignment="1">
      <alignment/>
    </xf>
    <xf numFmtId="0" fontId="1" fillId="6" borderId="45" xfId="0" applyFont="1" applyFill="1" applyBorder="1" applyAlignment="1">
      <alignment/>
    </xf>
    <xf numFmtId="0" fontId="0" fillId="6" borderId="46" xfId="0" applyFont="1" applyFill="1" applyBorder="1" applyAlignment="1">
      <alignment/>
    </xf>
    <xf numFmtId="0" fontId="0" fillId="6" borderId="18" xfId="0" applyFont="1" applyFill="1" applyBorder="1" applyAlignment="1">
      <alignment/>
    </xf>
    <xf numFmtId="0" fontId="0" fillId="0" borderId="47" xfId="0" applyFont="1" applyBorder="1" applyAlignment="1">
      <alignment/>
    </xf>
    <xf numFmtId="0" fontId="0" fillId="6" borderId="20" xfId="0" applyFont="1" applyFill="1" applyBorder="1" applyAlignment="1">
      <alignment/>
    </xf>
    <xf numFmtId="1" fontId="0" fillId="4" borderId="30" xfId="0" applyNumberFormat="1" applyFont="1" applyFill="1" applyBorder="1" applyAlignment="1">
      <alignment horizontal="center"/>
    </xf>
    <xf numFmtId="1" fontId="0" fillId="0" borderId="48" xfId="0" applyNumberFormat="1" applyFont="1" applyBorder="1" applyAlignment="1">
      <alignment/>
    </xf>
    <xf numFmtId="1" fontId="0" fillId="0" borderId="49" xfId="0" applyNumberFormat="1" applyFont="1" applyBorder="1" applyAlignment="1">
      <alignment/>
    </xf>
    <xf numFmtId="0" fontId="0" fillId="0" borderId="50" xfId="0" applyFont="1" applyBorder="1" applyAlignment="1">
      <alignment/>
    </xf>
    <xf numFmtId="0" fontId="0" fillId="0" borderId="27" xfId="0" applyFont="1" applyBorder="1" applyAlignment="1">
      <alignment horizontal="left"/>
    </xf>
    <xf numFmtId="1" fontId="0" fillId="0" borderId="28" xfId="0" applyNumberFormat="1" applyFont="1" applyBorder="1" applyAlignment="1">
      <alignment/>
    </xf>
    <xf numFmtId="1" fontId="0" fillId="0" borderId="29" xfId="0" applyNumberFormat="1" applyFont="1" applyBorder="1" applyAlignment="1">
      <alignment/>
    </xf>
    <xf numFmtId="0" fontId="0" fillId="0" borderId="51" xfId="0" applyFont="1" applyBorder="1" applyAlignment="1">
      <alignment horizontal="left"/>
    </xf>
    <xf numFmtId="1" fontId="0" fillId="0" borderId="47" xfId="0" applyNumberFormat="1" applyFont="1" applyBorder="1" applyAlignment="1">
      <alignment/>
    </xf>
    <xf numFmtId="0" fontId="0" fillId="0" borderId="52" xfId="0" applyFont="1" applyBorder="1" applyAlignment="1">
      <alignment horizontal="left"/>
    </xf>
    <xf numFmtId="1" fontId="0" fillId="0" borderId="49" xfId="0" applyNumberFormat="1" applyFont="1" applyBorder="1" applyAlignment="1" quotePrefix="1">
      <alignment/>
    </xf>
    <xf numFmtId="1" fontId="0" fillId="0" borderId="50"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tabSelected="1" workbookViewId="0" topLeftCell="A1">
      <selection activeCell="L18" sqref="L18"/>
    </sheetView>
  </sheetViews>
  <sheetFormatPr defaultColWidth="9.140625" defaultRowHeight="12.75"/>
  <cols>
    <col min="1" max="1" width="5.57421875" style="180" customWidth="1"/>
    <col min="2" max="2" width="24.00390625" style="181" customWidth="1"/>
    <col min="3" max="3" width="17.7109375" style="183" customWidth="1"/>
    <col min="4" max="8" width="9.8515625" style="182" customWidth="1"/>
    <col min="9" max="11" width="8.140625" style="182" customWidth="1"/>
    <col min="12" max="12" width="22.7109375" style="179" customWidth="1"/>
    <col min="13" max="16384" width="9.140625" style="179" customWidth="1"/>
  </cols>
  <sheetData>
    <row r="1" spans="1:11" ht="20.25">
      <c r="A1" s="170" t="s">
        <v>238</v>
      </c>
      <c r="B1" s="177"/>
      <c r="C1" s="176"/>
      <c r="D1" s="178"/>
      <c r="E1" s="178"/>
      <c r="F1" s="178"/>
      <c r="G1" s="178"/>
      <c r="H1" s="178"/>
      <c r="I1" s="178"/>
      <c r="J1" s="178"/>
      <c r="K1" s="178"/>
    </row>
    <row r="2" spans="1:12" ht="20.25">
      <c r="A2" s="170" t="s">
        <v>239</v>
      </c>
      <c r="B2" s="177"/>
      <c r="C2" s="176"/>
      <c r="D2" s="178"/>
      <c r="E2" s="178"/>
      <c r="F2" s="178"/>
      <c r="G2" s="178"/>
      <c r="H2" s="178"/>
      <c r="I2" s="178"/>
      <c r="J2" s="178"/>
      <c r="K2" s="178"/>
      <c r="L2" s="178"/>
    </row>
    <row r="3" spans="3:8" ht="9" customHeight="1" thickBot="1">
      <c r="C3" s="176"/>
      <c r="D3" s="176"/>
      <c r="E3" s="176"/>
      <c r="F3" s="176"/>
      <c r="G3" s="176"/>
      <c r="H3" s="176"/>
    </row>
    <row r="4" spans="1:12" ht="18" customHeight="1" thickBot="1">
      <c r="A4" s="211" t="s">
        <v>69</v>
      </c>
      <c r="B4" s="212" t="s">
        <v>70</v>
      </c>
      <c r="C4" s="212" t="s">
        <v>71</v>
      </c>
      <c r="D4" s="213" t="s">
        <v>72</v>
      </c>
      <c r="E4" s="213" t="s">
        <v>73</v>
      </c>
      <c r="F4" s="213" t="s">
        <v>74</v>
      </c>
      <c r="G4" s="213" t="s">
        <v>75</v>
      </c>
      <c r="H4" s="213" t="s">
        <v>76</v>
      </c>
      <c r="I4" s="213" t="s">
        <v>77</v>
      </c>
      <c r="J4" s="213" t="s">
        <v>112</v>
      </c>
      <c r="K4" s="213" t="s">
        <v>240</v>
      </c>
      <c r="L4" s="214" t="s">
        <v>78</v>
      </c>
    </row>
    <row r="5" spans="1:12" ht="12.75" hidden="1">
      <c r="A5" s="207"/>
      <c r="B5" s="208"/>
      <c r="C5" s="209"/>
      <c r="D5" s="216"/>
      <c r="E5" s="216"/>
      <c r="F5" s="216"/>
      <c r="G5" s="216"/>
      <c r="H5" s="216"/>
      <c r="I5" s="210"/>
      <c r="J5" s="219"/>
      <c r="K5" s="210"/>
      <c r="L5" s="225"/>
    </row>
    <row r="6" spans="1:12" ht="12.75">
      <c r="A6" s="203">
        <v>1</v>
      </c>
      <c r="B6" s="22" t="s">
        <v>223</v>
      </c>
      <c r="C6" s="191" t="s">
        <v>241</v>
      </c>
      <c r="D6" s="193">
        <v>2</v>
      </c>
      <c r="E6" s="194">
        <v>1</v>
      </c>
      <c r="F6" s="194">
        <v>3</v>
      </c>
      <c r="G6" s="194">
        <v>1</v>
      </c>
      <c r="H6" s="195">
        <v>1</v>
      </c>
      <c r="I6" s="217">
        <v>8</v>
      </c>
      <c r="J6" s="220">
        <v>3</v>
      </c>
      <c r="K6" s="223">
        <v>5</v>
      </c>
      <c r="L6" s="111" t="s">
        <v>163</v>
      </c>
    </row>
    <row r="7" spans="1:12" ht="12.75">
      <c r="A7" s="203">
        <v>2</v>
      </c>
      <c r="B7" s="22" t="s">
        <v>49</v>
      </c>
      <c r="C7" s="192">
        <v>716</v>
      </c>
      <c r="D7" s="196">
        <v>1</v>
      </c>
      <c r="E7" s="175">
        <v>2</v>
      </c>
      <c r="F7" s="175">
        <v>1</v>
      </c>
      <c r="G7" s="175">
        <v>2</v>
      </c>
      <c r="H7" s="197">
        <v>4</v>
      </c>
      <c r="I7" s="217">
        <v>10</v>
      </c>
      <c r="J7" s="221">
        <v>4</v>
      </c>
      <c r="K7" s="223">
        <v>6</v>
      </c>
      <c r="L7" s="112" t="s">
        <v>164</v>
      </c>
    </row>
    <row r="8" spans="1:12" ht="12.75">
      <c r="A8" s="203">
        <v>3</v>
      </c>
      <c r="B8" s="22" t="s">
        <v>0</v>
      </c>
      <c r="C8" s="192">
        <v>786</v>
      </c>
      <c r="D8" s="196">
        <v>4</v>
      </c>
      <c r="E8" s="175">
        <v>3</v>
      </c>
      <c r="F8" s="175">
        <v>2</v>
      </c>
      <c r="G8" s="175">
        <v>4</v>
      </c>
      <c r="H8" s="197">
        <v>3</v>
      </c>
      <c r="I8" s="217">
        <v>16</v>
      </c>
      <c r="J8" s="221">
        <v>4</v>
      </c>
      <c r="K8" s="223">
        <v>12</v>
      </c>
      <c r="L8" s="112" t="s">
        <v>165</v>
      </c>
    </row>
    <row r="9" spans="1:12" ht="12.75">
      <c r="A9" s="203">
        <v>4</v>
      </c>
      <c r="B9" s="22" t="s">
        <v>1</v>
      </c>
      <c r="C9" s="192">
        <v>715</v>
      </c>
      <c r="D9" s="196">
        <v>3</v>
      </c>
      <c r="E9" s="175">
        <v>5</v>
      </c>
      <c r="F9" s="24" t="s">
        <v>266</v>
      </c>
      <c r="G9" s="175">
        <v>3</v>
      </c>
      <c r="H9" s="197">
        <v>5</v>
      </c>
      <c r="I9" s="217">
        <v>43</v>
      </c>
      <c r="J9" s="221">
        <v>27</v>
      </c>
      <c r="K9" s="223">
        <v>16</v>
      </c>
      <c r="L9" s="226"/>
    </row>
    <row r="10" spans="1:12" ht="12.75">
      <c r="A10" s="203">
        <v>5</v>
      </c>
      <c r="B10" s="22" t="s">
        <v>85</v>
      </c>
      <c r="C10" s="192">
        <v>801</v>
      </c>
      <c r="D10" s="196">
        <v>6</v>
      </c>
      <c r="E10" s="175">
        <v>13</v>
      </c>
      <c r="F10" s="175">
        <v>4</v>
      </c>
      <c r="G10" s="175">
        <v>5</v>
      </c>
      <c r="H10" s="197">
        <v>2</v>
      </c>
      <c r="I10" s="217">
        <v>30</v>
      </c>
      <c r="J10" s="221">
        <v>13</v>
      </c>
      <c r="K10" s="223">
        <v>17</v>
      </c>
      <c r="L10" s="226"/>
    </row>
    <row r="11" spans="1:12" ht="12.75">
      <c r="A11" s="203">
        <v>6</v>
      </c>
      <c r="B11" s="22" t="s">
        <v>169</v>
      </c>
      <c r="C11" s="191" t="s">
        <v>242</v>
      </c>
      <c r="D11" s="196">
        <v>15</v>
      </c>
      <c r="E11" s="175">
        <v>6</v>
      </c>
      <c r="F11" s="175">
        <v>6</v>
      </c>
      <c r="G11" s="175">
        <v>8</v>
      </c>
      <c r="H11" s="197">
        <v>8</v>
      </c>
      <c r="I11" s="217">
        <v>43</v>
      </c>
      <c r="J11" s="221">
        <v>15</v>
      </c>
      <c r="K11" s="223">
        <v>28</v>
      </c>
      <c r="L11" s="112"/>
    </row>
    <row r="12" spans="1:12" ht="12.75">
      <c r="A12" s="203">
        <v>7</v>
      </c>
      <c r="B12" s="22" t="s">
        <v>97</v>
      </c>
      <c r="C12" s="192">
        <v>688</v>
      </c>
      <c r="D12" s="196">
        <v>11</v>
      </c>
      <c r="E12" s="175">
        <v>8</v>
      </c>
      <c r="F12" s="175">
        <v>5</v>
      </c>
      <c r="G12" s="175">
        <v>7</v>
      </c>
      <c r="H12" s="197">
        <v>18</v>
      </c>
      <c r="I12" s="217">
        <v>49</v>
      </c>
      <c r="J12" s="221">
        <v>18</v>
      </c>
      <c r="K12" s="223">
        <v>31</v>
      </c>
      <c r="L12" s="112"/>
    </row>
    <row r="13" spans="1:12" ht="12.75">
      <c r="A13" s="203">
        <v>8</v>
      </c>
      <c r="B13" s="22" t="s">
        <v>243</v>
      </c>
      <c r="C13" s="192">
        <v>721</v>
      </c>
      <c r="D13" s="196">
        <v>10</v>
      </c>
      <c r="E13" s="175">
        <v>10</v>
      </c>
      <c r="F13" s="175">
        <v>7</v>
      </c>
      <c r="G13" s="175">
        <v>11</v>
      </c>
      <c r="H13" s="197">
        <v>9</v>
      </c>
      <c r="I13" s="217">
        <v>47</v>
      </c>
      <c r="J13" s="221">
        <v>11</v>
      </c>
      <c r="K13" s="223">
        <v>36</v>
      </c>
      <c r="L13" s="112"/>
    </row>
    <row r="14" spans="1:12" ht="12.75">
      <c r="A14" s="203">
        <v>9</v>
      </c>
      <c r="B14" s="22" t="s">
        <v>88</v>
      </c>
      <c r="C14" s="192">
        <v>794</v>
      </c>
      <c r="D14" s="196">
        <v>5</v>
      </c>
      <c r="E14" s="175">
        <v>11</v>
      </c>
      <c r="F14" s="175">
        <v>19</v>
      </c>
      <c r="G14" s="175">
        <v>16</v>
      </c>
      <c r="H14" s="197">
        <v>6</v>
      </c>
      <c r="I14" s="217">
        <v>57</v>
      </c>
      <c r="J14" s="221">
        <v>19</v>
      </c>
      <c r="K14" s="223">
        <v>38</v>
      </c>
      <c r="L14" s="226"/>
    </row>
    <row r="15" spans="1:12" ht="12.75">
      <c r="A15" s="203">
        <v>10</v>
      </c>
      <c r="B15" s="22" t="s">
        <v>244</v>
      </c>
      <c r="C15" s="191">
        <v>702</v>
      </c>
      <c r="D15" s="196">
        <v>9</v>
      </c>
      <c r="E15" s="175">
        <v>14</v>
      </c>
      <c r="F15" s="175">
        <v>10</v>
      </c>
      <c r="G15" s="175">
        <v>10</v>
      </c>
      <c r="H15" s="197">
        <v>11</v>
      </c>
      <c r="I15" s="217">
        <v>54</v>
      </c>
      <c r="J15" s="221">
        <v>14</v>
      </c>
      <c r="K15" s="223">
        <v>40</v>
      </c>
      <c r="L15" s="112" t="s">
        <v>65</v>
      </c>
    </row>
    <row r="16" spans="1:12" ht="12.75">
      <c r="A16" s="203">
        <v>11</v>
      </c>
      <c r="B16" s="59" t="s">
        <v>176</v>
      </c>
      <c r="C16" s="192">
        <v>384</v>
      </c>
      <c r="D16" s="196">
        <v>8</v>
      </c>
      <c r="E16" s="175">
        <v>15</v>
      </c>
      <c r="F16" s="175">
        <v>11</v>
      </c>
      <c r="G16" s="175">
        <v>13</v>
      </c>
      <c r="H16" s="197">
        <v>13</v>
      </c>
      <c r="I16" s="217">
        <v>60</v>
      </c>
      <c r="J16" s="221">
        <v>15</v>
      </c>
      <c r="K16" s="223">
        <v>45</v>
      </c>
      <c r="L16" s="112" t="s">
        <v>167</v>
      </c>
    </row>
    <row r="17" spans="1:12" ht="12.75">
      <c r="A17" s="203">
        <v>12</v>
      </c>
      <c r="B17" s="59" t="s">
        <v>245</v>
      </c>
      <c r="C17" s="192">
        <v>572</v>
      </c>
      <c r="D17" s="196">
        <v>7</v>
      </c>
      <c r="E17" s="24" t="s">
        <v>264</v>
      </c>
      <c r="F17" s="24" t="s">
        <v>264</v>
      </c>
      <c r="G17" s="175">
        <v>6</v>
      </c>
      <c r="H17" s="197">
        <v>7</v>
      </c>
      <c r="I17" s="217">
        <v>76</v>
      </c>
      <c r="J17" s="221">
        <v>28</v>
      </c>
      <c r="K17" s="223">
        <v>48</v>
      </c>
      <c r="L17" s="112" t="s">
        <v>174</v>
      </c>
    </row>
    <row r="18" spans="1:12" ht="12.75">
      <c r="A18" s="203">
        <v>13</v>
      </c>
      <c r="B18" s="22" t="s">
        <v>246</v>
      </c>
      <c r="C18" s="192" t="s">
        <v>247</v>
      </c>
      <c r="D18" s="196">
        <v>13</v>
      </c>
      <c r="E18" s="175">
        <v>23</v>
      </c>
      <c r="F18" s="175">
        <v>16</v>
      </c>
      <c r="G18" s="175">
        <v>12</v>
      </c>
      <c r="H18" s="197">
        <v>10</v>
      </c>
      <c r="I18" s="217">
        <v>74</v>
      </c>
      <c r="J18" s="221">
        <v>23</v>
      </c>
      <c r="K18" s="223">
        <v>51</v>
      </c>
      <c r="L18" s="112" t="s">
        <v>271</v>
      </c>
    </row>
    <row r="19" spans="1:12" ht="12.75">
      <c r="A19" s="203">
        <v>14</v>
      </c>
      <c r="B19" s="22" t="s">
        <v>248</v>
      </c>
      <c r="C19" s="192">
        <v>874</v>
      </c>
      <c r="D19" s="196">
        <v>16</v>
      </c>
      <c r="E19" s="175">
        <v>12</v>
      </c>
      <c r="F19" s="175">
        <v>14</v>
      </c>
      <c r="G19" s="175">
        <v>14</v>
      </c>
      <c r="H19" s="197">
        <v>12</v>
      </c>
      <c r="I19" s="217">
        <v>68</v>
      </c>
      <c r="J19" s="221">
        <v>16</v>
      </c>
      <c r="K19" s="223">
        <v>52</v>
      </c>
      <c r="L19" s="226"/>
    </row>
    <row r="20" spans="1:12" ht="12.75">
      <c r="A20" s="203">
        <v>15</v>
      </c>
      <c r="B20" s="22" t="s">
        <v>249</v>
      </c>
      <c r="C20" s="192" t="s">
        <v>250</v>
      </c>
      <c r="D20" s="196">
        <v>17</v>
      </c>
      <c r="E20" s="175">
        <v>24</v>
      </c>
      <c r="F20" s="175">
        <v>8</v>
      </c>
      <c r="G20" s="175">
        <v>9</v>
      </c>
      <c r="H20" s="197">
        <v>19</v>
      </c>
      <c r="I20" s="217">
        <v>77</v>
      </c>
      <c r="J20" s="221">
        <v>24</v>
      </c>
      <c r="K20" s="223">
        <v>53</v>
      </c>
      <c r="L20" s="112"/>
    </row>
    <row r="21" spans="1:12" ht="12.75">
      <c r="A21" s="203">
        <v>16</v>
      </c>
      <c r="B21" s="59" t="s">
        <v>251</v>
      </c>
      <c r="C21" s="192">
        <v>840</v>
      </c>
      <c r="D21" s="196">
        <v>19</v>
      </c>
      <c r="E21" s="175">
        <v>9</v>
      </c>
      <c r="F21" s="175">
        <v>13</v>
      </c>
      <c r="G21" s="24" t="s">
        <v>265</v>
      </c>
      <c r="H21" s="197">
        <v>15</v>
      </c>
      <c r="I21" s="217">
        <v>82</v>
      </c>
      <c r="J21" s="221">
        <v>26</v>
      </c>
      <c r="K21" s="223">
        <v>56</v>
      </c>
      <c r="L21" s="112" t="s">
        <v>177</v>
      </c>
    </row>
    <row r="22" spans="1:12" ht="12.75">
      <c r="A22" s="203">
        <v>17</v>
      </c>
      <c r="B22" s="22" t="s">
        <v>252</v>
      </c>
      <c r="C22" s="192">
        <v>2</v>
      </c>
      <c r="D22" s="196">
        <v>14</v>
      </c>
      <c r="E22" s="175">
        <v>16</v>
      </c>
      <c r="F22" s="175">
        <v>12</v>
      </c>
      <c r="G22" s="175">
        <v>15</v>
      </c>
      <c r="H22" s="197">
        <v>20</v>
      </c>
      <c r="I22" s="217">
        <v>77</v>
      </c>
      <c r="J22" s="221">
        <v>20</v>
      </c>
      <c r="K22" s="223">
        <v>57</v>
      </c>
      <c r="L22" s="226"/>
    </row>
    <row r="23" spans="1:12" ht="12.75">
      <c r="A23" s="203">
        <v>18</v>
      </c>
      <c r="B23" s="59" t="s">
        <v>253</v>
      </c>
      <c r="C23" s="192">
        <v>922</v>
      </c>
      <c r="D23" s="196">
        <v>18</v>
      </c>
      <c r="E23" s="175">
        <v>7</v>
      </c>
      <c r="F23" s="175">
        <v>18</v>
      </c>
      <c r="G23" s="175">
        <v>17</v>
      </c>
      <c r="H23" s="197">
        <v>16</v>
      </c>
      <c r="I23" s="217">
        <v>76</v>
      </c>
      <c r="J23" s="221">
        <v>18</v>
      </c>
      <c r="K23" s="223">
        <v>58</v>
      </c>
      <c r="L23" s="226"/>
    </row>
    <row r="24" spans="1:12" ht="12.75">
      <c r="A24" s="203">
        <v>19</v>
      </c>
      <c r="B24" s="59" t="s">
        <v>254</v>
      </c>
      <c r="C24" s="192">
        <v>965</v>
      </c>
      <c r="D24" s="196">
        <v>12</v>
      </c>
      <c r="E24" s="175">
        <v>18</v>
      </c>
      <c r="F24" s="175">
        <v>15</v>
      </c>
      <c r="G24" s="175">
        <v>21</v>
      </c>
      <c r="H24" s="197">
        <v>17</v>
      </c>
      <c r="I24" s="217">
        <v>83</v>
      </c>
      <c r="J24" s="221">
        <v>21</v>
      </c>
      <c r="K24" s="223">
        <v>62</v>
      </c>
      <c r="L24" s="226"/>
    </row>
    <row r="25" spans="1:12" ht="12.75">
      <c r="A25" s="203">
        <v>20</v>
      </c>
      <c r="B25" s="22" t="s">
        <v>255</v>
      </c>
      <c r="C25" s="192">
        <v>227</v>
      </c>
      <c r="D25" s="198" t="s">
        <v>264</v>
      </c>
      <c r="E25" s="175">
        <v>4</v>
      </c>
      <c r="F25" s="175">
        <v>9</v>
      </c>
      <c r="G25" s="24" t="s">
        <v>130</v>
      </c>
      <c r="H25" s="199" t="s">
        <v>130</v>
      </c>
      <c r="I25" s="217">
        <v>95</v>
      </c>
      <c r="J25" s="221">
        <v>28</v>
      </c>
      <c r="K25" s="223">
        <v>67</v>
      </c>
      <c r="L25" s="112"/>
    </row>
    <row r="26" spans="1:12" ht="12.75">
      <c r="A26" s="203">
        <v>21</v>
      </c>
      <c r="B26" s="22" t="s">
        <v>24</v>
      </c>
      <c r="C26" s="192">
        <v>828</v>
      </c>
      <c r="D26" s="196">
        <v>21</v>
      </c>
      <c r="E26" s="175">
        <v>20</v>
      </c>
      <c r="F26" s="175">
        <v>20</v>
      </c>
      <c r="G26" s="175">
        <v>18</v>
      </c>
      <c r="H26" s="197">
        <v>14</v>
      </c>
      <c r="I26" s="217">
        <v>93</v>
      </c>
      <c r="J26" s="221">
        <v>21</v>
      </c>
      <c r="K26" s="223">
        <v>72</v>
      </c>
      <c r="L26" s="112" t="s">
        <v>270</v>
      </c>
    </row>
    <row r="27" spans="1:12" ht="12.75">
      <c r="A27" s="203">
        <v>22</v>
      </c>
      <c r="B27" s="22" t="s">
        <v>256</v>
      </c>
      <c r="C27" s="192">
        <v>1</v>
      </c>
      <c r="D27" s="196">
        <v>25</v>
      </c>
      <c r="E27" s="175">
        <v>17</v>
      </c>
      <c r="F27" s="175">
        <v>17</v>
      </c>
      <c r="G27" s="175">
        <v>20</v>
      </c>
      <c r="H27" s="197">
        <v>22</v>
      </c>
      <c r="I27" s="217">
        <v>101</v>
      </c>
      <c r="J27" s="221">
        <v>25</v>
      </c>
      <c r="K27" s="223">
        <v>76</v>
      </c>
      <c r="L27" s="112"/>
    </row>
    <row r="28" spans="1:12" ht="12.75">
      <c r="A28" s="203">
        <v>23</v>
      </c>
      <c r="B28" s="59" t="s">
        <v>257</v>
      </c>
      <c r="C28" s="192">
        <v>563</v>
      </c>
      <c r="D28" s="196">
        <v>20</v>
      </c>
      <c r="E28" s="175">
        <v>19</v>
      </c>
      <c r="F28" s="175">
        <v>21</v>
      </c>
      <c r="G28" s="175">
        <v>19</v>
      </c>
      <c r="H28" s="197">
        <v>24</v>
      </c>
      <c r="I28" s="217">
        <v>103</v>
      </c>
      <c r="J28" s="221">
        <v>24</v>
      </c>
      <c r="K28" s="223">
        <v>79</v>
      </c>
      <c r="L28" s="226"/>
    </row>
    <row r="29" spans="1:12" ht="12.75">
      <c r="A29" s="203">
        <v>24</v>
      </c>
      <c r="B29" s="22" t="s">
        <v>258</v>
      </c>
      <c r="C29" s="192" t="s">
        <v>259</v>
      </c>
      <c r="D29" s="196">
        <v>24</v>
      </c>
      <c r="E29" s="175">
        <v>25</v>
      </c>
      <c r="F29" s="175">
        <v>22</v>
      </c>
      <c r="G29" s="175">
        <v>22</v>
      </c>
      <c r="H29" s="197">
        <v>21</v>
      </c>
      <c r="I29" s="217">
        <v>114</v>
      </c>
      <c r="J29" s="221">
        <v>25</v>
      </c>
      <c r="K29" s="223">
        <v>89</v>
      </c>
      <c r="L29" s="112"/>
    </row>
    <row r="30" spans="1:12" ht="12.75">
      <c r="A30" s="203">
        <v>25</v>
      </c>
      <c r="B30" s="22" t="s">
        <v>234</v>
      </c>
      <c r="C30" s="192">
        <v>276</v>
      </c>
      <c r="D30" s="196">
        <v>22</v>
      </c>
      <c r="E30" s="175">
        <v>22</v>
      </c>
      <c r="F30" s="175">
        <v>23</v>
      </c>
      <c r="G30" s="175">
        <v>23</v>
      </c>
      <c r="H30" s="197">
        <v>23</v>
      </c>
      <c r="I30" s="217">
        <v>113</v>
      </c>
      <c r="J30" s="221">
        <v>23</v>
      </c>
      <c r="K30" s="223">
        <v>90</v>
      </c>
      <c r="L30" s="226"/>
    </row>
    <row r="31" spans="1:12" ht="13.5" thickBot="1">
      <c r="A31" s="204">
        <v>26</v>
      </c>
      <c r="B31" s="205" t="s">
        <v>184</v>
      </c>
      <c r="C31" s="215">
        <v>874</v>
      </c>
      <c r="D31" s="200">
        <v>23</v>
      </c>
      <c r="E31" s="201">
        <v>21</v>
      </c>
      <c r="F31" s="201">
        <v>24</v>
      </c>
      <c r="G31" s="139" t="s">
        <v>130</v>
      </c>
      <c r="H31" s="202" t="s">
        <v>130</v>
      </c>
      <c r="I31" s="218">
        <v>122</v>
      </c>
      <c r="J31" s="222">
        <v>27</v>
      </c>
      <c r="K31" s="224">
        <v>95</v>
      </c>
      <c r="L31" s="113" t="s">
        <v>236</v>
      </c>
    </row>
    <row r="32" spans="4:11" ht="13.5" thickBot="1">
      <c r="D32" s="184"/>
      <c r="E32" s="184"/>
      <c r="F32" s="184"/>
      <c r="G32" s="184"/>
      <c r="H32" s="184"/>
      <c r="I32" s="184"/>
      <c r="J32" s="184"/>
      <c r="K32" s="184"/>
    </row>
    <row r="33" spans="2:12" ht="12.75">
      <c r="B33" s="227" t="s">
        <v>156</v>
      </c>
      <c r="C33" s="228" t="s">
        <v>105</v>
      </c>
      <c r="D33" s="229">
        <v>25</v>
      </c>
      <c r="E33" s="229">
        <v>25</v>
      </c>
      <c r="F33" s="229">
        <v>24</v>
      </c>
      <c r="G33" s="229">
        <v>23</v>
      </c>
      <c r="H33" s="230">
        <v>24</v>
      </c>
      <c r="I33" s="231" t="s">
        <v>187</v>
      </c>
      <c r="J33" s="232"/>
      <c r="K33" s="232"/>
      <c r="L33" s="233"/>
    </row>
    <row r="34" spans="3:12" ht="12.75">
      <c r="C34" s="234" t="s">
        <v>261</v>
      </c>
      <c r="D34" s="26">
        <v>0</v>
      </c>
      <c r="E34" s="26">
        <v>0</v>
      </c>
      <c r="F34" s="26">
        <v>1</v>
      </c>
      <c r="G34" s="26">
        <v>0</v>
      </c>
      <c r="H34" s="185">
        <v>0</v>
      </c>
      <c r="I34" s="186" t="s">
        <v>263</v>
      </c>
      <c r="J34" s="187"/>
      <c r="K34" s="187"/>
      <c r="L34" s="235"/>
    </row>
    <row r="35" spans="3:12" ht="12.75">
      <c r="C35" s="234" t="s">
        <v>260</v>
      </c>
      <c r="D35" s="26">
        <v>1</v>
      </c>
      <c r="E35" s="26">
        <v>1</v>
      </c>
      <c r="F35" s="26">
        <v>1</v>
      </c>
      <c r="G35" s="26">
        <v>1</v>
      </c>
      <c r="H35" s="26">
        <v>0</v>
      </c>
      <c r="I35" s="186" t="s">
        <v>262</v>
      </c>
      <c r="J35" s="187"/>
      <c r="K35" s="187"/>
      <c r="L35" s="235"/>
    </row>
    <row r="36" spans="3:12" ht="12.75">
      <c r="C36" s="234" t="s">
        <v>108</v>
      </c>
      <c r="D36" s="26">
        <v>26</v>
      </c>
      <c r="E36" s="26">
        <v>26</v>
      </c>
      <c r="F36" s="26">
        <v>26</v>
      </c>
      <c r="G36" s="26">
        <v>24</v>
      </c>
      <c r="H36" s="185">
        <v>24</v>
      </c>
      <c r="I36" s="188"/>
      <c r="J36" s="189"/>
      <c r="K36" s="189"/>
      <c r="L36" s="235"/>
    </row>
    <row r="37" spans="3:12" ht="12.75">
      <c r="C37" s="234" t="s">
        <v>109</v>
      </c>
      <c r="D37" s="26">
        <v>0</v>
      </c>
      <c r="E37" s="26">
        <v>0</v>
      </c>
      <c r="F37" s="26">
        <v>0</v>
      </c>
      <c r="G37" s="26">
        <v>2</v>
      </c>
      <c r="H37" s="185">
        <v>2</v>
      </c>
      <c r="I37" s="186" t="s">
        <v>237</v>
      </c>
      <c r="J37" s="187"/>
      <c r="K37" s="187"/>
      <c r="L37" s="235"/>
    </row>
    <row r="38" spans="3:12" ht="13.5" thickBot="1">
      <c r="C38" s="236" t="s">
        <v>110</v>
      </c>
      <c r="D38" s="206">
        <v>26</v>
      </c>
      <c r="E38" s="206">
        <v>26</v>
      </c>
      <c r="F38" s="206">
        <v>26</v>
      </c>
      <c r="G38" s="206">
        <v>26</v>
      </c>
      <c r="H38" s="237">
        <v>26</v>
      </c>
      <c r="I38" s="238"/>
      <c r="J38" s="239"/>
      <c r="K38" s="239"/>
      <c r="L38" s="240"/>
    </row>
    <row r="39" spans="4:8" ht="13.5" thickBot="1">
      <c r="D39" s="184"/>
      <c r="E39" s="184"/>
      <c r="F39" s="184"/>
      <c r="G39" s="184"/>
      <c r="H39" s="184"/>
    </row>
    <row r="40" spans="3:7" ht="12.75">
      <c r="C40" s="241" t="s">
        <v>267</v>
      </c>
      <c r="D40" s="242"/>
      <c r="E40" s="242"/>
      <c r="F40" s="242"/>
      <c r="G40" s="243"/>
    </row>
    <row r="41" spans="3:7" ht="12.75">
      <c r="C41" s="244" t="s">
        <v>268</v>
      </c>
      <c r="D41" s="190"/>
      <c r="E41" s="190"/>
      <c r="F41" s="190"/>
      <c r="G41" s="245"/>
    </row>
    <row r="42" spans="3:7" ht="13.5" thickBot="1">
      <c r="C42" s="246" t="s">
        <v>269</v>
      </c>
      <c r="D42" s="247"/>
      <c r="E42" s="247"/>
      <c r="F42" s="247"/>
      <c r="G42" s="248"/>
    </row>
    <row r="43" ht="12.75">
      <c r="L43" s="182"/>
    </row>
    <row r="44" ht="12.75">
      <c r="L44" s="182"/>
    </row>
    <row r="45" ht="12.75">
      <c r="L45" s="182"/>
    </row>
    <row r="46" ht="12.75">
      <c r="L46" s="182"/>
    </row>
    <row r="47" ht="12.75">
      <c r="L47" s="182"/>
    </row>
    <row r="48" ht="12.75">
      <c r="L48" s="182"/>
    </row>
    <row r="49" ht="12.75">
      <c r="L49" s="182"/>
    </row>
    <row r="50" ht="12.75">
      <c r="L50" s="182"/>
    </row>
    <row r="51" ht="12.75">
      <c r="L51" s="182"/>
    </row>
  </sheetData>
  <conditionalFormatting sqref="D39:H39">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2:E16"/>
  <sheetViews>
    <sheetView zoomScale="75" zoomScaleNormal="75" workbookViewId="0" topLeftCell="A1">
      <selection activeCell="F14" sqref="F14"/>
    </sheetView>
  </sheetViews>
  <sheetFormatPr defaultColWidth="9.140625" defaultRowHeight="12.75"/>
  <cols>
    <col min="1" max="1" width="5.57421875" style="0" customWidth="1"/>
    <col min="2" max="2" width="34.28125" style="0" customWidth="1"/>
    <col min="3" max="3" width="11.57421875" style="12" customWidth="1"/>
    <col min="4" max="4" width="19.57421875" style="0" customWidth="1"/>
  </cols>
  <sheetData>
    <row r="1" ht="12.75"/>
    <row r="2" spans="1:3" ht="20.25">
      <c r="A2" s="44" t="s">
        <v>134</v>
      </c>
      <c r="B2" s="8"/>
      <c r="C2" s="10"/>
    </row>
    <row r="3" spans="1:3" ht="20.25">
      <c r="A3" s="44" t="s">
        <v>203</v>
      </c>
      <c r="B3" s="8"/>
      <c r="C3" s="10"/>
    </row>
    <row r="4" ht="20.25">
      <c r="A4" s="44" t="s">
        <v>191</v>
      </c>
    </row>
    <row r="5" ht="12.75"/>
    <row r="6" spans="1:4" s="16" customFormat="1" ht="18">
      <c r="A6" s="13" t="s">
        <v>69</v>
      </c>
      <c r="B6" s="13" t="s">
        <v>70</v>
      </c>
      <c r="C6" s="14" t="s">
        <v>77</v>
      </c>
      <c r="D6" s="15" t="s">
        <v>78</v>
      </c>
    </row>
    <row r="7" spans="1:4" s="5" customFormat="1" ht="15.75" hidden="1">
      <c r="A7" s="45"/>
      <c r="B7" s="17"/>
      <c r="C7" s="20"/>
      <c r="D7" s="21"/>
    </row>
    <row r="8" spans="1:5" ht="12.75">
      <c r="A8" s="46">
        <v>1</v>
      </c>
      <c r="B8" s="22" t="s">
        <v>192</v>
      </c>
      <c r="C8" s="75" t="s">
        <v>200</v>
      </c>
      <c r="D8" s="22" t="s">
        <v>79</v>
      </c>
      <c r="E8" s="12"/>
    </row>
    <row r="9" spans="1:5" ht="12.75">
      <c r="A9" s="46">
        <v>2</v>
      </c>
      <c r="B9" s="22" t="s">
        <v>190</v>
      </c>
      <c r="C9" s="75" t="s">
        <v>201</v>
      </c>
      <c r="D9" s="27"/>
      <c r="E9" s="12"/>
    </row>
    <row r="10" spans="1:5" ht="12.75">
      <c r="A10" s="46">
        <v>3</v>
      </c>
      <c r="B10" s="22" t="s">
        <v>193</v>
      </c>
      <c r="C10" s="75" t="s">
        <v>202</v>
      </c>
      <c r="D10" s="22"/>
      <c r="E10" s="12"/>
    </row>
    <row r="11" spans="1:5" ht="12.75">
      <c r="A11" s="46">
        <v>4</v>
      </c>
      <c r="B11" s="22" t="s">
        <v>194</v>
      </c>
      <c r="C11" s="49">
        <v>22</v>
      </c>
      <c r="D11" s="27"/>
      <c r="E11" s="12"/>
    </row>
    <row r="12" spans="1:5" ht="12.75">
      <c r="A12" s="46">
        <v>5</v>
      </c>
      <c r="B12" s="22" t="s">
        <v>195</v>
      </c>
      <c r="C12" s="49">
        <v>25</v>
      </c>
      <c r="D12" s="22" t="s">
        <v>66</v>
      </c>
      <c r="E12" s="12"/>
    </row>
    <row r="13" spans="1:5" ht="12.75">
      <c r="A13" s="46">
        <v>6</v>
      </c>
      <c r="B13" s="22" t="s">
        <v>196</v>
      </c>
      <c r="C13" s="49">
        <v>28</v>
      </c>
      <c r="D13" s="27"/>
      <c r="E13" s="12"/>
    </row>
    <row r="14" spans="1:5" ht="12.75">
      <c r="A14" s="46">
        <v>7</v>
      </c>
      <c r="B14" s="22" t="s">
        <v>197</v>
      </c>
      <c r="C14" s="49">
        <v>30</v>
      </c>
      <c r="D14" s="27"/>
      <c r="E14" s="12"/>
    </row>
    <row r="15" spans="1:5" ht="12.75">
      <c r="A15" s="46">
        <v>8</v>
      </c>
      <c r="B15" s="22" t="s">
        <v>198</v>
      </c>
      <c r="C15" s="49"/>
      <c r="D15" s="27"/>
      <c r="E15" s="12"/>
    </row>
    <row r="16" spans="1:5" ht="12.75">
      <c r="A16" s="46">
        <v>9</v>
      </c>
      <c r="B16" s="22" t="s">
        <v>199</v>
      </c>
      <c r="C16" s="26"/>
      <c r="D16" s="27"/>
      <c r="E16" s="12"/>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printOptions/>
  <pageMargins left="0.75" right="0.75" top="0.53" bottom="0.54" header="0.5" footer="0.5"/>
  <pageSetup fitToHeight="1" fitToWidth="1" horizontalDpi="600" verticalDpi="600" orientation="landscape" paperSize="9" scale="83"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J41"/>
  <sheetViews>
    <sheetView zoomScale="75" zoomScaleNormal="75" workbookViewId="0" topLeftCell="A1">
      <pane xSplit="2" topLeftCell="C1" activePane="topRight" state="frozen"/>
      <selection pane="topLeft" activeCell="A1" sqref="A1"/>
      <selection pane="topRight" activeCell="H20" sqref="H20"/>
    </sheetView>
  </sheetViews>
  <sheetFormatPr defaultColWidth="9.140625" defaultRowHeight="12.75"/>
  <cols>
    <col min="1" max="1" width="5.57421875" style="0" customWidth="1"/>
    <col min="2" max="2" width="27.8515625" style="0" customWidth="1"/>
    <col min="3" max="3" width="10.140625" style="30" customWidth="1"/>
    <col min="4" max="8" width="11.57421875" style="12" customWidth="1"/>
    <col min="9" max="9" width="19.57421875" style="0" customWidth="1"/>
  </cols>
  <sheetData>
    <row r="2" spans="1:8" ht="20.25">
      <c r="A2" s="44" t="s">
        <v>134</v>
      </c>
      <c r="B2" s="8"/>
      <c r="C2" s="9"/>
      <c r="D2" s="10"/>
      <c r="E2" s="10"/>
      <c r="F2" s="10"/>
      <c r="G2" s="10"/>
      <c r="H2" s="10"/>
    </row>
    <row r="3" spans="1:8" ht="20.25">
      <c r="A3" s="44" t="s">
        <v>135</v>
      </c>
      <c r="B3" s="8"/>
      <c r="C3" s="9"/>
      <c r="D3" s="10"/>
      <c r="E3" s="10"/>
      <c r="F3" s="10"/>
      <c r="G3" s="10"/>
      <c r="H3" s="10"/>
    </row>
    <row r="4" spans="1:3" ht="20.25">
      <c r="A4" s="44" t="s">
        <v>68</v>
      </c>
      <c r="C4" s="11"/>
    </row>
    <row r="6" spans="1:9" s="16" customFormat="1" ht="18">
      <c r="A6" s="13" t="s">
        <v>69</v>
      </c>
      <c r="B6" s="13" t="s">
        <v>70</v>
      </c>
      <c r="C6" s="13" t="s">
        <v>71</v>
      </c>
      <c r="D6" s="14" t="s">
        <v>72</v>
      </c>
      <c r="E6" s="14" t="s">
        <v>73</v>
      </c>
      <c r="F6" s="14" t="s">
        <v>74</v>
      </c>
      <c r="G6" s="14" t="s">
        <v>75</v>
      </c>
      <c r="H6" s="14" t="s">
        <v>77</v>
      </c>
      <c r="I6" s="15" t="s">
        <v>78</v>
      </c>
    </row>
    <row r="7" spans="1:9" s="5" customFormat="1" ht="15.75" hidden="1">
      <c r="A7" s="45"/>
      <c r="B7" s="17"/>
      <c r="C7" s="18"/>
      <c r="D7" s="19"/>
      <c r="E7" s="19"/>
      <c r="F7" s="19"/>
      <c r="G7" s="19"/>
      <c r="H7" s="20"/>
      <c r="I7" s="21"/>
    </row>
    <row r="8" spans="1:10" ht="12.75">
      <c r="A8" s="46">
        <v>1</v>
      </c>
      <c r="B8" s="22" t="s">
        <v>136</v>
      </c>
      <c r="C8" s="23">
        <v>158405</v>
      </c>
      <c r="D8" s="24">
        <v>1</v>
      </c>
      <c r="E8" s="24">
        <v>3</v>
      </c>
      <c r="F8" s="24">
        <v>1</v>
      </c>
      <c r="G8" s="24">
        <v>3</v>
      </c>
      <c r="H8" s="26">
        <v>8</v>
      </c>
      <c r="I8" s="22" t="s">
        <v>79</v>
      </c>
      <c r="J8" s="12"/>
    </row>
    <row r="9" spans="1:10" ht="12.75">
      <c r="A9" s="46">
        <v>2</v>
      </c>
      <c r="B9" s="22" t="s">
        <v>48</v>
      </c>
      <c r="C9" s="23">
        <v>154665</v>
      </c>
      <c r="D9" s="24">
        <v>4</v>
      </c>
      <c r="E9" s="24">
        <v>2</v>
      </c>
      <c r="F9" s="24">
        <v>2</v>
      </c>
      <c r="G9" s="24">
        <v>2</v>
      </c>
      <c r="H9" s="26">
        <v>10</v>
      </c>
      <c r="I9" s="27"/>
      <c r="J9" s="12"/>
    </row>
    <row r="10" spans="1:10" ht="12.75">
      <c r="A10" s="46">
        <v>3</v>
      </c>
      <c r="B10" s="22" t="s">
        <v>36</v>
      </c>
      <c r="C10" s="23">
        <v>154712</v>
      </c>
      <c r="D10" s="24">
        <v>3</v>
      </c>
      <c r="E10" s="24">
        <v>4</v>
      </c>
      <c r="F10" s="24">
        <v>4</v>
      </c>
      <c r="G10" s="24">
        <v>5</v>
      </c>
      <c r="H10" s="26">
        <v>16</v>
      </c>
      <c r="I10" s="22"/>
      <c r="J10" s="12"/>
    </row>
    <row r="11" spans="1:10" ht="12.75">
      <c r="A11" s="46">
        <v>4</v>
      </c>
      <c r="B11" s="22" t="s">
        <v>139</v>
      </c>
      <c r="C11" s="23">
        <v>79227</v>
      </c>
      <c r="D11" s="24">
        <v>6</v>
      </c>
      <c r="E11" s="24">
        <v>5</v>
      </c>
      <c r="F11" s="24">
        <v>3</v>
      </c>
      <c r="G11" s="24">
        <v>4</v>
      </c>
      <c r="H11" s="26">
        <v>18</v>
      </c>
      <c r="I11" s="27"/>
      <c r="J11" s="12"/>
    </row>
    <row r="12" spans="1:10" ht="12.75">
      <c r="A12" s="46">
        <v>5</v>
      </c>
      <c r="B12" s="22" t="s">
        <v>138</v>
      </c>
      <c r="C12" s="23">
        <v>38400</v>
      </c>
      <c r="D12" s="24">
        <v>5</v>
      </c>
      <c r="E12" s="24">
        <v>8</v>
      </c>
      <c r="F12" s="24">
        <v>5</v>
      </c>
      <c r="G12" s="24">
        <v>7</v>
      </c>
      <c r="H12" s="26">
        <v>25</v>
      </c>
      <c r="I12" s="27"/>
      <c r="J12" s="12"/>
    </row>
    <row r="13" spans="1:10" ht="12.75">
      <c r="A13" s="46">
        <v>6</v>
      </c>
      <c r="B13" s="22" t="s">
        <v>137</v>
      </c>
      <c r="C13" s="23">
        <v>2</v>
      </c>
      <c r="D13" s="24">
        <v>2</v>
      </c>
      <c r="E13" s="24">
        <v>1</v>
      </c>
      <c r="F13" s="24" t="s">
        <v>9</v>
      </c>
      <c r="G13" s="24">
        <v>1</v>
      </c>
      <c r="H13" s="26">
        <v>27</v>
      </c>
      <c r="I13" s="27"/>
      <c r="J13" s="12"/>
    </row>
    <row r="14" spans="1:10" ht="12.75">
      <c r="A14" s="46">
        <v>7</v>
      </c>
      <c r="B14" s="22" t="s">
        <v>118</v>
      </c>
      <c r="C14" s="23">
        <v>150726</v>
      </c>
      <c r="D14" s="24">
        <v>12</v>
      </c>
      <c r="E14" s="24">
        <v>6</v>
      </c>
      <c r="F14" s="24">
        <v>7</v>
      </c>
      <c r="G14" s="24">
        <v>6</v>
      </c>
      <c r="H14" s="26">
        <v>31</v>
      </c>
      <c r="I14" s="27"/>
      <c r="J14" s="12"/>
    </row>
    <row r="15" spans="1:10" ht="12.75">
      <c r="A15" s="46">
        <v>8</v>
      </c>
      <c r="B15" s="22" t="s">
        <v>144</v>
      </c>
      <c r="C15" s="23">
        <v>13</v>
      </c>
      <c r="D15" s="24">
        <v>13</v>
      </c>
      <c r="E15" s="24">
        <v>13</v>
      </c>
      <c r="F15" s="24">
        <v>6</v>
      </c>
      <c r="G15" s="24">
        <v>8</v>
      </c>
      <c r="H15" s="26">
        <v>40</v>
      </c>
      <c r="I15" s="27"/>
      <c r="J15" s="12"/>
    </row>
    <row r="16" spans="1:10" ht="12.75">
      <c r="A16" s="46">
        <v>9</v>
      </c>
      <c r="B16" s="22" t="s">
        <v>140</v>
      </c>
      <c r="C16" s="23">
        <v>12441</v>
      </c>
      <c r="D16" s="28">
        <v>7</v>
      </c>
      <c r="E16" s="24">
        <v>10</v>
      </c>
      <c r="F16" s="24">
        <v>12</v>
      </c>
      <c r="G16" s="24">
        <v>13</v>
      </c>
      <c r="H16" s="26">
        <v>42</v>
      </c>
      <c r="I16" s="22" t="s">
        <v>66</v>
      </c>
      <c r="J16" s="12"/>
    </row>
    <row r="17" spans="1:10" ht="12.75">
      <c r="A17" s="46">
        <v>10</v>
      </c>
      <c r="B17" s="22" t="s">
        <v>148</v>
      </c>
      <c r="C17" s="23">
        <v>154713</v>
      </c>
      <c r="D17" s="24">
        <v>8</v>
      </c>
      <c r="E17" s="24">
        <v>17</v>
      </c>
      <c r="F17" s="24">
        <v>8</v>
      </c>
      <c r="G17" s="24">
        <v>9</v>
      </c>
      <c r="H17" s="26">
        <v>42</v>
      </c>
      <c r="I17" s="27"/>
      <c r="J17" s="12"/>
    </row>
    <row r="18" spans="1:10" ht="12.75">
      <c r="A18" s="46">
        <v>11</v>
      </c>
      <c r="B18" s="22" t="s">
        <v>62</v>
      </c>
      <c r="C18" s="23">
        <v>954</v>
      </c>
      <c r="D18" s="24">
        <v>9</v>
      </c>
      <c r="E18" s="24">
        <v>7</v>
      </c>
      <c r="F18" s="24">
        <v>19</v>
      </c>
      <c r="G18" s="24">
        <v>11</v>
      </c>
      <c r="H18" s="26">
        <v>46</v>
      </c>
      <c r="I18" s="27"/>
      <c r="J18" s="12"/>
    </row>
    <row r="19" spans="1:10" ht="12.75">
      <c r="A19" s="46">
        <v>12</v>
      </c>
      <c r="B19" s="22" t="s">
        <v>153</v>
      </c>
      <c r="C19" s="23">
        <v>152503</v>
      </c>
      <c r="D19" s="28">
        <v>8</v>
      </c>
      <c r="E19" s="24">
        <v>9</v>
      </c>
      <c r="F19" s="24">
        <v>10</v>
      </c>
      <c r="G19" s="24" t="s">
        <v>9</v>
      </c>
      <c r="H19" s="26">
        <v>47</v>
      </c>
      <c r="I19" s="27"/>
      <c r="J19" s="12"/>
    </row>
    <row r="20" spans="1:10" ht="12.75">
      <c r="A20" s="46">
        <v>13</v>
      </c>
      <c r="B20" s="22" t="s">
        <v>55</v>
      </c>
      <c r="C20" s="23">
        <v>946</v>
      </c>
      <c r="D20" s="24">
        <v>10.1</v>
      </c>
      <c r="E20" s="24">
        <v>12</v>
      </c>
      <c r="F20" s="24">
        <v>11</v>
      </c>
      <c r="G20" s="24">
        <v>14</v>
      </c>
      <c r="H20" s="26">
        <v>47.1</v>
      </c>
      <c r="I20" s="27"/>
      <c r="J20" s="12"/>
    </row>
    <row r="21" spans="1:10" ht="12.75">
      <c r="A21" s="46">
        <v>14</v>
      </c>
      <c r="B21" s="22" t="s">
        <v>145</v>
      </c>
      <c r="C21" s="23">
        <v>155906</v>
      </c>
      <c r="D21" s="24">
        <v>11.1</v>
      </c>
      <c r="E21" s="24">
        <v>15</v>
      </c>
      <c r="F21" s="24">
        <v>15</v>
      </c>
      <c r="G21" s="24">
        <v>12</v>
      </c>
      <c r="H21" s="26">
        <v>53.1</v>
      </c>
      <c r="I21" s="22"/>
      <c r="J21" s="12"/>
    </row>
    <row r="22" spans="1:10" ht="12.75">
      <c r="A22" s="46">
        <v>15</v>
      </c>
      <c r="B22" s="22" t="s">
        <v>147</v>
      </c>
      <c r="C22" s="23">
        <v>140964</v>
      </c>
      <c r="D22" s="24">
        <v>12.1</v>
      </c>
      <c r="E22" s="24">
        <v>11</v>
      </c>
      <c r="F22" s="24">
        <v>9</v>
      </c>
      <c r="G22" s="24" t="s">
        <v>8</v>
      </c>
      <c r="H22" s="26">
        <v>56.1</v>
      </c>
      <c r="I22" s="27"/>
      <c r="J22" s="12"/>
    </row>
    <row r="23" spans="1:10" ht="12.75">
      <c r="A23" s="46">
        <v>16</v>
      </c>
      <c r="B23" s="22" t="s">
        <v>141</v>
      </c>
      <c r="C23" s="23">
        <v>158405</v>
      </c>
      <c r="D23" s="24">
        <v>10</v>
      </c>
      <c r="E23" s="24">
        <v>14</v>
      </c>
      <c r="F23" s="24">
        <v>14</v>
      </c>
      <c r="G23" s="24" t="s">
        <v>9</v>
      </c>
      <c r="H23" s="26">
        <v>58</v>
      </c>
      <c r="I23" s="27"/>
      <c r="J23" s="12"/>
    </row>
    <row r="24" spans="1:10" ht="12.75">
      <c r="A24" s="46">
        <v>17</v>
      </c>
      <c r="B24" s="22" t="s">
        <v>143</v>
      </c>
      <c r="C24" s="29">
        <v>27781</v>
      </c>
      <c r="D24" s="24">
        <v>11</v>
      </c>
      <c r="E24" s="24">
        <v>20</v>
      </c>
      <c r="F24" s="24">
        <v>16</v>
      </c>
      <c r="G24" s="24">
        <v>10</v>
      </c>
      <c r="H24" s="26">
        <v>57</v>
      </c>
      <c r="I24" s="27"/>
      <c r="J24" s="12"/>
    </row>
    <row r="25" spans="1:10" ht="12.75">
      <c r="A25" s="46">
        <v>18</v>
      </c>
      <c r="B25" s="22" t="s">
        <v>142</v>
      </c>
      <c r="C25" s="23">
        <v>12444</v>
      </c>
      <c r="D25" s="24">
        <v>11</v>
      </c>
      <c r="E25" s="24">
        <v>16</v>
      </c>
      <c r="F25" s="24">
        <v>13</v>
      </c>
      <c r="G25" s="24" t="s">
        <v>8</v>
      </c>
      <c r="H25" s="26">
        <v>64</v>
      </c>
      <c r="I25" s="27"/>
      <c r="J25" s="12"/>
    </row>
    <row r="26" spans="1:10" ht="12.75">
      <c r="A26" s="46">
        <v>19</v>
      </c>
      <c r="B26" s="22" t="s">
        <v>146</v>
      </c>
      <c r="C26" s="23">
        <v>89663</v>
      </c>
      <c r="D26" s="28">
        <v>17</v>
      </c>
      <c r="E26" s="24">
        <v>19</v>
      </c>
      <c r="F26" s="24">
        <v>18</v>
      </c>
      <c r="G26" s="24" t="s">
        <v>9</v>
      </c>
      <c r="H26" s="26">
        <v>74</v>
      </c>
      <c r="I26" s="27"/>
      <c r="J26" s="12"/>
    </row>
    <row r="27" spans="1:10" ht="12.75">
      <c r="A27" s="46">
        <v>20</v>
      </c>
      <c r="B27" s="22" t="s">
        <v>151</v>
      </c>
      <c r="C27" s="23">
        <v>141403</v>
      </c>
      <c r="D27" s="24">
        <v>18</v>
      </c>
      <c r="E27" s="24">
        <v>18</v>
      </c>
      <c r="F27" s="24" t="s">
        <v>9</v>
      </c>
      <c r="G27" s="24">
        <v>15</v>
      </c>
      <c r="H27" s="26">
        <v>74</v>
      </c>
      <c r="I27" s="27"/>
      <c r="J27" s="12"/>
    </row>
    <row r="28" spans="1:10" ht="12.75">
      <c r="A28" s="46">
        <v>21</v>
      </c>
      <c r="B28" s="22" t="s">
        <v>149</v>
      </c>
      <c r="C28" s="23">
        <v>155837</v>
      </c>
      <c r="D28" s="24">
        <v>19</v>
      </c>
      <c r="E28" s="24">
        <v>21</v>
      </c>
      <c r="F28" s="24">
        <v>17</v>
      </c>
      <c r="G28" s="24" t="s">
        <v>8</v>
      </c>
      <c r="H28" s="26">
        <v>81</v>
      </c>
      <c r="I28" s="27"/>
      <c r="J28" s="12"/>
    </row>
    <row r="29" spans="1:10" ht="12.75">
      <c r="A29" s="46">
        <v>22</v>
      </c>
      <c r="B29" s="22" t="s">
        <v>150</v>
      </c>
      <c r="C29" s="23"/>
      <c r="D29" s="24">
        <v>20</v>
      </c>
      <c r="E29" s="24">
        <v>22</v>
      </c>
      <c r="F29" s="24" t="s">
        <v>9</v>
      </c>
      <c r="G29" s="24" t="s">
        <v>8</v>
      </c>
      <c r="H29" s="26">
        <v>89</v>
      </c>
      <c r="I29" s="27"/>
      <c r="J29" s="12"/>
    </row>
    <row r="30" spans="1:10" ht="12.75">
      <c r="A30" s="46">
        <v>23</v>
      </c>
      <c r="B30" s="22" t="s">
        <v>152</v>
      </c>
      <c r="C30" s="23">
        <v>154711</v>
      </c>
      <c r="D30" s="24" t="s">
        <v>8</v>
      </c>
      <c r="E30" s="24" t="s">
        <v>8</v>
      </c>
      <c r="F30" s="24" t="s">
        <v>8</v>
      </c>
      <c r="G30" s="24" t="s">
        <v>9</v>
      </c>
      <c r="H30" s="26">
        <v>92</v>
      </c>
      <c r="I30" s="27"/>
      <c r="J30" s="12"/>
    </row>
    <row r="31" spans="4:8" ht="12.75">
      <c r="D31" s="31"/>
      <c r="E31" s="31"/>
      <c r="F31" s="31"/>
      <c r="G31" s="31"/>
      <c r="H31" s="31"/>
    </row>
    <row r="32" spans="2:8" ht="12.75">
      <c r="B32" s="27" t="s">
        <v>105</v>
      </c>
      <c r="D32" s="32">
        <v>22</v>
      </c>
      <c r="E32" s="32">
        <v>22</v>
      </c>
      <c r="F32" s="32">
        <v>19</v>
      </c>
      <c r="G32" s="32">
        <v>15</v>
      </c>
      <c r="H32" s="31"/>
    </row>
    <row r="33" spans="2:8" ht="12.75">
      <c r="B33" s="27" t="s">
        <v>106</v>
      </c>
      <c r="D33" s="32">
        <v>0</v>
      </c>
      <c r="E33" s="32">
        <v>0</v>
      </c>
      <c r="F33" s="32">
        <v>3</v>
      </c>
      <c r="G33" s="32">
        <v>4</v>
      </c>
      <c r="H33" s="31"/>
    </row>
    <row r="34" spans="2:8" ht="12.75">
      <c r="B34" s="27" t="s">
        <v>107</v>
      </c>
      <c r="D34" s="32">
        <v>0</v>
      </c>
      <c r="E34" s="32">
        <v>0</v>
      </c>
      <c r="F34" s="32">
        <v>0</v>
      </c>
      <c r="G34" s="32">
        <v>0</v>
      </c>
      <c r="H34" s="31"/>
    </row>
    <row r="35" spans="2:8" ht="12.75">
      <c r="B35" s="27" t="s">
        <v>108</v>
      </c>
      <c r="D35" s="33">
        <v>22</v>
      </c>
      <c r="E35" s="33">
        <v>22</v>
      </c>
      <c r="F35" s="33">
        <v>22</v>
      </c>
      <c r="G35" s="33">
        <v>19</v>
      </c>
      <c r="H35" s="31"/>
    </row>
    <row r="36" spans="2:8" ht="12.75">
      <c r="B36" s="27" t="s">
        <v>109</v>
      </c>
      <c r="D36" s="32">
        <v>1</v>
      </c>
      <c r="E36" s="32">
        <v>1</v>
      </c>
      <c r="F36" s="32">
        <v>1</v>
      </c>
      <c r="G36" s="32">
        <v>4</v>
      </c>
      <c r="H36" s="31"/>
    </row>
    <row r="37" spans="2:7" ht="12.75">
      <c r="B37" s="27" t="s">
        <v>110</v>
      </c>
      <c r="D37" s="32">
        <v>23</v>
      </c>
      <c r="E37" s="32">
        <v>23</v>
      </c>
      <c r="F37" s="32">
        <v>23</v>
      </c>
      <c r="G37" s="32">
        <v>23</v>
      </c>
    </row>
    <row r="38" spans="4:7" ht="12.75">
      <c r="D38" s="31"/>
      <c r="E38" s="31"/>
      <c r="F38" s="31"/>
      <c r="G38" s="31"/>
    </row>
    <row r="39" spans="2:4" ht="12.75">
      <c r="B39" s="34" t="s">
        <v>111</v>
      </c>
      <c r="C39" s="35"/>
      <c r="D39" s="36"/>
    </row>
    <row r="40" spans="2:6" ht="12.75">
      <c r="B40" s="38" t="s">
        <v>113</v>
      </c>
      <c r="C40" s="39"/>
      <c r="D40" s="36"/>
      <c r="F40" s="40" t="s">
        <v>114</v>
      </c>
    </row>
    <row r="41" spans="2:4" ht="12.75">
      <c r="B41" s="41" t="s">
        <v>115</v>
      </c>
      <c r="C41" s="42"/>
      <c r="D41" s="43"/>
    </row>
  </sheetData>
  <conditionalFormatting sqref="D38:G38">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pageSetUpPr fitToPage="1"/>
  </sheetPr>
  <dimension ref="A2:B18"/>
  <sheetViews>
    <sheetView zoomScale="75" zoomScaleNormal="75" workbookViewId="0" topLeftCell="A1">
      <selection activeCell="B18" sqref="B18"/>
    </sheetView>
  </sheetViews>
  <sheetFormatPr defaultColWidth="9.140625" defaultRowHeight="12.75"/>
  <cols>
    <col min="1" max="1" width="5.57421875" style="0" customWidth="1"/>
    <col min="2" max="2" width="34.28125" style="0" customWidth="1"/>
  </cols>
  <sheetData>
    <row r="2" spans="1:2" ht="20.25">
      <c r="A2" s="44" t="s">
        <v>209</v>
      </c>
      <c r="B2" s="8"/>
    </row>
    <row r="3" spans="1:2" ht="20.25">
      <c r="A3" s="44" t="s">
        <v>210</v>
      </c>
      <c r="B3" s="8"/>
    </row>
    <row r="4" ht="20.25">
      <c r="A4" s="44" t="s">
        <v>68</v>
      </c>
    </row>
    <row r="6" spans="1:2" s="16" customFormat="1" ht="18">
      <c r="A6" s="13" t="s">
        <v>69</v>
      </c>
      <c r="B6" s="13" t="s">
        <v>70</v>
      </c>
    </row>
    <row r="7" spans="1:2" s="5" customFormat="1" ht="15.75" hidden="1">
      <c r="A7" s="45"/>
      <c r="B7" s="17"/>
    </row>
    <row r="8" spans="1:2" ht="12.75">
      <c r="A8" s="46">
        <v>1</v>
      </c>
      <c r="B8" s="22" t="s">
        <v>137</v>
      </c>
    </row>
    <row r="9" spans="1:2" ht="12.75">
      <c r="A9" s="46">
        <v>2</v>
      </c>
      <c r="B9" s="22" t="s">
        <v>139</v>
      </c>
    </row>
    <row r="10" spans="1:2" ht="12.75">
      <c r="A10" s="46">
        <v>3</v>
      </c>
      <c r="B10" s="22" t="s">
        <v>119</v>
      </c>
    </row>
    <row r="11" spans="1:2" ht="12.75">
      <c r="A11" s="46">
        <v>4</v>
      </c>
      <c r="B11" s="22" t="s">
        <v>211</v>
      </c>
    </row>
    <row r="12" spans="1:2" ht="12.75">
      <c r="A12" s="46">
        <v>5</v>
      </c>
      <c r="B12" s="22" t="s">
        <v>212</v>
      </c>
    </row>
    <row r="13" spans="1:2" ht="12.75">
      <c r="A13" s="46">
        <v>6</v>
      </c>
      <c r="B13" s="22" t="s">
        <v>213</v>
      </c>
    </row>
    <row r="14" spans="1:2" ht="12.75">
      <c r="A14" s="46">
        <v>7</v>
      </c>
      <c r="B14" s="22" t="s">
        <v>214</v>
      </c>
    </row>
    <row r="15" spans="1:2" ht="12.75">
      <c r="A15" s="46">
        <v>8</v>
      </c>
      <c r="B15" s="22" t="s">
        <v>215</v>
      </c>
    </row>
    <row r="16" spans="1:2" ht="12.75">
      <c r="A16" s="46">
        <v>9</v>
      </c>
      <c r="B16" s="22" t="s">
        <v>216</v>
      </c>
    </row>
    <row r="17" spans="1:2" ht="12.75">
      <c r="A17" s="46">
        <v>10</v>
      </c>
      <c r="B17" s="22" t="s">
        <v>217</v>
      </c>
    </row>
    <row r="18" ht="12.75">
      <c r="B18" s="169" t="s">
        <v>218</v>
      </c>
    </row>
  </sheetData>
  <printOptions/>
  <pageMargins left="0.75" right="0.75" top="0.53" bottom="0.54" header="0.5" footer="0.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K41"/>
  <sheetViews>
    <sheetView zoomScale="75" zoomScaleNormal="75" workbookViewId="0" topLeftCell="A1">
      <selection activeCell="B62" sqref="B62"/>
    </sheetView>
  </sheetViews>
  <sheetFormatPr defaultColWidth="9.140625" defaultRowHeight="12.75"/>
  <cols>
    <col min="1" max="1" width="5.57421875" style="2" customWidth="1"/>
    <col min="2" max="2" width="35.7109375" style="0" customWidth="1"/>
    <col min="3" max="3" width="20.28125" style="30" customWidth="1"/>
    <col min="4" max="7" width="11.57421875" style="12" customWidth="1"/>
    <col min="8" max="8" width="26.140625" style="0" customWidth="1"/>
    <col min="9" max="11" width="8.28125" style="2" hidden="1" customWidth="1"/>
  </cols>
  <sheetData>
    <row r="1" spans="1:7" ht="20.25">
      <c r="A1" s="170" t="s">
        <v>219</v>
      </c>
      <c r="B1" s="8"/>
      <c r="C1" s="9"/>
      <c r="D1" s="10"/>
      <c r="E1" s="10"/>
      <c r="F1" s="10"/>
      <c r="G1" s="10"/>
    </row>
    <row r="2" spans="1:8" ht="20.25">
      <c r="A2" s="170" t="s">
        <v>220</v>
      </c>
      <c r="B2" s="8"/>
      <c r="C2" s="9"/>
      <c r="D2" s="10"/>
      <c r="E2" s="10"/>
      <c r="F2" s="10"/>
      <c r="G2" s="10"/>
      <c r="H2" s="51" t="s">
        <v>114</v>
      </c>
    </row>
    <row r="3" spans="1:8" ht="20.25">
      <c r="A3" s="171"/>
      <c r="B3" s="8"/>
      <c r="C3" s="9"/>
      <c r="D3" s="9"/>
      <c r="E3" s="9"/>
      <c r="F3" s="9"/>
      <c r="G3" s="10"/>
      <c r="H3" s="52" t="s">
        <v>156</v>
      </c>
    </row>
    <row r="4" spans="3:6" ht="9" customHeight="1">
      <c r="C4" s="9"/>
      <c r="D4" s="9"/>
      <c r="E4" s="9"/>
      <c r="F4" s="9"/>
    </row>
    <row r="5" spans="1:11" s="16" customFormat="1" ht="18" customHeight="1">
      <c r="A5" s="172" t="s">
        <v>69</v>
      </c>
      <c r="B5" s="53" t="s">
        <v>70</v>
      </c>
      <c r="C5" s="53" t="s">
        <v>71</v>
      </c>
      <c r="D5" s="56" t="s">
        <v>72</v>
      </c>
      <c r="E5" s="56" t="s">
        <v>73</v>
      </c>
      <c r="F5" s="56" t="s">
        <v>74</v>
      </c>
      <c r="G5" s="56" t="s">
        <v>77</v>
      </c>
      <c r="H5" s="57" t="s">
        <v>78</v>
      </c>
      <c r="I5" s="173" t="s">
        <v>10</v>
      </c>
      <c r="J5" s="173" t="s">
        <v>11</v>
      </c>
      <c r="K5" s="173" t="s">
        <v>221</v>
      </c>
    </row>
    <row r="6" spans="1:11" s="5" customFormat="1" ht="15.75" hidden="1">
      <c r="A6" s="174"/>
      <c r="B6" s="17"/>
      <c r="C6" s="18"/>
      <c r="D6" s="19"/>
      <c r="E6" s="19"/>
      <c r="F6" s="19"/>
      <c r="G6" s="20"/>
      <c r="H6" s="21"/>
      <c r="I6" s="47"/>
      <c r="J6" s="47"/>
      <c r="K6" s="47"/>
    </row>
    <row r="7" spans="1:11" ht="12.75">
      <c r="A7" s="49">
        <f aca="true" t="shared" si="0" ref="A7:A28">1+A6</f>
        <v>1</v>
      </c>
      <c r="B7" s="22" t="s">
        <v>0</v>
      </c>
      <c r="C7" s="23">
        <v>5786</v>
      </c>
      <c r="D7" s="175">
        <v>3</v>
      </c>
      <c r="E7" s="175">
        <v>1</v>
      </c>
      <c r="F7" s="175">
        <v>4</v>
      </c>
      <c r="G7" s="26">
        <f aca="true" t="shared" si="1" ref="G7:G30">SUM(I7:K7)</f>
        <v>8</v>
      </c>
      <c r="H7" s="22" t="s">
        <v>163</v>
      </c>
      <c r="I7" s="48">
        <f aca="true" t="shared" si="2" ref="I7:I30">IF(ISNUMBER(D7),D7,IF(D7="dsq",D$35+2,IF(D7="dnf",D$35+1,IF(D7="dns",D$37+1,"Error"))))</f>
        <v>3</v>
      </c>
      <c r="J7" s="48">
        <f aca="true" t="shared" si="3" ref="J7:J30">IF(ISNUMBER(E7),E7,IF(E7="dsq",E$35+2,IF(E7="dnf",E$35+1,IF(E7="dns",E$37+1,"Error"))))</f>
        <v>1</v>
      </c>
      <c r="K7" s="48">
        <f aca="true" t="shared" si="4" ref="K7:K30">IF(ISNUMBER(F7),F7,IF(F7="dsq",F$35+2,IF(F7="dnf",F$35+1,IF(F7="dns",F$37+1,"Error"))))</f>
        <v>4</v>
      </c>
    </row>
    <row r="8" spans="1:11" ht="12.75">
      <c r="A8" s="49">
        <f t="shared" si="0"/>
        <v>2</v>
      </c>
      <c r="B8" s="22" t="s">
        <v>49</v>
      </c>
      <c r="C8" s="23">
        <v>186056</v>
      </c>
      <c r="D8" s="175">
        <v>5</v>
      </c>
      <c r="E8" s="175">
        <v>2</v>
      </c>
      <c r="F8" s="175">
        <v>2</v>
      </c>
      <c r="G8" s="26">
        <f t="shared" si="1"/>
        <v>9</v>
      </c>
      <c r="H8" s="22" t="s">
        <v>164</v>
      </c>
      <c r="I8" s="48">
        <f t="shared" si="2"/>
        <v>5</v>
      </c>
      <c r="J8" s="48">
        <f t="shared" si="3"/>
        <v>2</v>
      </c>
      <c r="K8" s="48">
        <f t="shared" si="4"/>
        <v>2</v>
      </c>
    </row>
    <row r="9" spans="1:11" ht="12.75">
      <c r="A9" s="49">
        <f t="shared" si="0"/>
        <v>3</v>
      </c>
      <c r="B9" s="22" t="s">
        <v>1</v>
      </c>
      <c r="C9" s="23" t="s">
        <v>222</v>
      </c>
      <c r="D9" s="175">
        <v>4</v>
      </c>
      <c r="E9" s="175">
        <v>5</v>
      </c>
      <c r="F9" s="175">
        <v>1</v>
      </c>
      <c r="G9" s="26">
        <f t="shared" si="1"/>
        <v>10</v>
      </c>
      <c r="H9" s="22" t="s">
        <v>165</v>
      </c>
      <c r="I9" s="48">
        <f t="shared" si="2"/>
        <v>4</v>
      </c>
      <c r="J9" s="48">
        <f t="shared" si="3"/>
        <v>5</v>
      </c>
      <c r="K9" s="48">
        <f t="shared" si="4"/>
        <v>1</v>
      </c>
    </row>
    <row r="10" spans="1:11" ht="12.75">
      <c r="A10" s="49">
        <f t="shared" si="0"/>
        <v>4</v>
      </c>
      <c r="B10" s="22" t="s">
        <v>2</v>
      </c>
      <c r="C10" s="23">
        <v>147715</v>
      </c>
      <c r="D10" s="175">
        <v>8</v>
      </c>
      <c r="E10" s="175">
        <v>3</v>
      </c>
      <c r="F10" s="175">
        <v>3</v>
      </c>
      <c r="G10" s="26">
        <f t="shared" si="1"/>
        <v>14</v>
      </c>
      <c r="H10" s="27"/>
      <c r="I10" s="48">
        <f t="shared" si="2"/>
        <v>8</v>
      </c>
      <c r="J10" s="48">
        <f t="shared" si="3"/>
        <v>3</v>
      </c>
      <c r="K10" s="48">
        <f t="shared" si="4"/>
        <v>3</v>
      </c>
    </row>
    <row r="11" spans="1:11" ht="12.75">
      <c r="A11" s="49">
        <f t="shared" si="0"/>
        <v>5</v>
      </c>
      <c r="B11" s="22" t="s">
        <v>223</v>
      </c>
      <c r="C11" s="23">
        <v>186060</v>
      </c>
      <c r="D11" s="175">
        <v>1</v>
      </c>
      <c r="E11" s="175">
        <v>6</v>
      </c>
      <c r="F11" s="175">
        <v>8</v>
      </c>
      <c r="G11" s="26">
        <f t="shared" si="1"/>
        <v>15</v>
      </c>
      <c r="H11" s="27"/>
      <c r="I11" s="48">
        <f t="shared" si="2"/>
        <v>1</v>
      </c>
      <c r="J11" s="48">
        <f t="shared" si="3"/>
        <v>6</v>
      </c>
      <c r="K11" s="48">
        <f t="shared" si="4"/>
        <v>8</v>
      </c>
    </row>
    <row r="12" spans="1:11" ht="12.75">
      <c r="A12" s="49">
        <f t="shared" si="0"/>
        <v>6</v>
      </c>
      <c r="B12" s="59" t="s">
        <v>224</v>
      </c>
      <c r="C12" s="23"/>
      <c r="D12" s="175">
        <v>7</v>
      </c>
      <c r="E12" s="175">
        <v>4</v>
      </c>
      <c r="F12" s="175">
        <v>10</v>
      </c>
      <c r="G12" s="26">
        <f t="shared" si="1"/>
        <v>21</v>
      </c>
      <c r="H12" s="22" t="s">
        <v>167</v>
      </c>
      <c r="I12" s="48">
        <f t="shared" si="2"/>
        <v>7</v>
      </c>
      <c r="J12" s="48">
        <f t="shared" si="3"/>
        <v>4</v>
      </c>
      <c r="K12" s="48">
        <f t="shared" si="4"/>
        <v>10</v>
      </c>
    </row>
    <row r="13" spans="1:11" ht="12.75">
      <c r="A13" s="49">
        <f t="shared" si="0"/>
        <v>7</v>
      </c>
      <c r="B13" s="22" t="s">
        <v>169</v>
      </c>
      <c r="C13" s="23" t="s">
        <v>225</v>
      </c>
      <c r="D13" s="175">
        <v>10</v>
      </c>
      <c r="E13" s="175">
        <v>7</v>
      </c>
      <c r="F13" s="28">
        <v>5</v>
      </c>
      <c r="G13" s="26">
        <f t="shared" si="1"/>
        <v>22</v>
      </c>
      <c r="H13" s="27"/>
      <c r="I13" s="48">
        <f t="shared" si="2"/>
        <v>10</v>
      </c>
      <c r="J13" s="48">
        <f t="shared" si="3"/>
        <v>7</v>
      </c>
      <c r="K13" s="48">
        <f t="shared" si="4"/>
        <v>5</v>
      </c>
    </row>
    <row r="14" spans="1:11" ht="12.75">
      <c r="A14" s="49">
        <f t="shared" si="0"/>
        <v>8</v>
      </c>
      <c r="B14" s="22" t="s">
        <v>85</v>
      </c>
      <c r="C14" s="23">
        <v>184794</v>
      </c>
      <c r="D14" s="28">
        <v>6</v>
      </c>
      <c r="E14" s="175">
        <v>9</v>
      </c>
      <c r="F14" s="175">
        <v>7</v>
      </c>
      <c r="G14" s="26">
        <f t="shared" si="1"/>
        <v>22</v>
      </c>
      <c r="H14" s="22"/>
      <c r="I14" s="48">
        <f t="shared" si="2"/>
        <v>6</v>
      </c>
      <c r="J14" s="48">
        <f t="shared" si="3"/>
        <v>9</v>
      </c>
      <c r="K14" s="48">
        <f t="shared" si="4"/>
        <v>7</v>
      </c>
    </row>
    <row r="15" spans="1:11" ht="12.75">
      <c r="A15" s="49">
        <f t="shared" si="0"/>
        <v>9</v>
      </c>
      <c r="B15" s="59" t="s">
        <v>176</v>
      </c>
      <c r="C15" s="23">
        <v>141384</v>
      </c>
      <c r="D15" s="175">
        <v>14</v>
      </c>
      <c r="E15" s="175">
        <v>10</v>
      </c>
      <c r="F15" s="28">
        <v>9</v>
      </c>
      <c r="G15" s="26">
        <f t="shared" si="1"/>
        <v>33</v>
      </c>
      <c r="H15" s="22" t="s">
        <v>174</v>
      </c>
      <c r="I15" s="48">
        <f t="shared" si="2"/>
        <v>14</v>
      </c>
      <c r="J15" s="48">
        <f t="shared" si="3"/>
        <v>10</v>
      </c>
      <c r="K15" s="48">
        <f t="shared" si="4"/>
        <v>9</v>
      </c>
    </row>
    <row r="16" spans="1:11" ht="12.75">
      <c r="A16" s="49">
        <f t="shared" si="0"/>
        <v>10</v>
      </c>
      <c r="B16" s="22" t="s">
        <v>88</v>
      </c>
      <c r="C16" s="23">
        <v>180702</v>
      </c>
      <c r="D16" s="28">
        <v>11</v>
      </c>
      <c r="E16" s="175">
        <v>11</v>
      </c>
      <c r="F16" s="175">
        <v>11</v>
      </c>
      <c r="G16" s="26">
        <f t="shared" si="1"/>
        <v>33</v>
      </c>
      <c r="H16" s="22"/>
      <c r="I16" s="48">
        <f t="shared" si="2"/>
        <v>11</v>
      </c>
      <c r="J16" s="48">
        <f t="shared" si="3"/>
        <v>11</v>
      </c>
      <c r="K16" s="48">
        <f t="shared" si="4"/>
        <v>11</v>
      </c>
    </row>
    <row r="17" spans="1:11" ht="12.75">
      <c r="A17" s="49">
        <f t="shared" si="0"/>
        <v>11</v>
      </c>
      <c r="B17" s="22" t="s">
        <v>226</v>
      </c>
      <c r="C17" s="23" t="s">
        <v>227</v>
      </c>
      <c r="D17" s="175" t="s">
        <v>8</v>
      </c>
      <c r="E17" s="175">
        <v>8</v>
      </c>
      <c r="F17" s="175">
        <v>6</v>
      </c>
      <c r="G17" s="26">
        <f t="shared" si="1"/>
        <v>39</v>
      </c>
      <c r="H17" s="27"/>
      <c r="I17" s="48">
        <f t="shared" si="2"/>
        <v>25</v>
      </c>
      <c r="J17" s="48">
        <f t="shared" si="3"/>
        <v>8</v>
      </c>
      <c r="K17" s="48">
        <f t="shared" si="4"/>
        <v>6</v>
      </c>
    </row>
    <row r="18" spans="1:11" ht="12.75">
      <c r="A18" s="49">
        <f t="shared" si="0"/>
        <v>12</v>
      </c>
      <c r="B18" s="59" t="s">
        <v>228</v>
      </c>
      <c r="C18" s="23">
        <v>140965</v>
      </c>
      <c r="D18" s="175">
        <v>13</v>
      </c>
      <c r="E18" s="175">
        <v>12</v>
      </c>
      <c r="F18" s="175">
        <v>16</v>
      </c>
      <c r="G18" s="26">
        <f t="shared" si="1"/>
        <v>41</v>
      </c>
      <c r="H18" s="22" t="s">
        <v>177</v>
      </c>
      <c r="I18" s="48">
        <f t="shared" si="2"/>
        <v>13</v>
      </c>
      <c r="J18" s="48">
        <f t="shared" si="3"/>
        <v>12</v>
      </c>
      <c r="K18" s="48">
        <f t="shared" si="4"/>
        <v>16</v>
      </c>
    </row>
    <row r="19" spans="1:11" ht="12.75">
      <c r="A19" s="49">
        <f t="shared" si="0"/>
        <v>13</v>
      </c>
      <c r="B19" s="59" t="s">
        <v>178</v>
      </c>
      <c r="C19" s="23">
        <v>321736</v>
      </c>
      <c r="D19" s="175">
        <v>16</v>
      </c>
      <c r="E19" s="28">
        <v>14</v>
      </c>
      <c r="F19" s="28">
        <v>12</v>
      </c>
      <c r="G19" s="26">
        <f t="shared" si="1"/>
        <v>42</v>
      </c>
      <c r="H19" s="27"/>
      <c r="I19" s="48">
        <f t="shared" si="2"/>
        <v>16</v>
      </c>
      <c r="J19" s="48">
        <f t="shared" si="3"/>
        <v>14</v>
      </c>
      <c r="K19" s="48">
        <f t="shared" si="4"/>
        <v>12</v>
      </c>
    </row>
    <row r="20" spans="1:11" ht="12.75">
      <c r="A20" s="49">
        <f>1+A19</f>
        <v>14</v>
      </c>
      <c r="B20" s="22" t="s">
        <v>171</v>
      </c>
      <c r="C20" s="23">
        <v>176276</v>
      </c>
      <c r="D20" s="28">
        <v>12</v>
      </c>
      <c r="E20" s="28">
        <v>15</v>
      </c>
      <c r="F20" s="175">
        <v>15</v>
      </c>
      <c r="G20" s="26">
        <f>SUM(I20:K20)</f>
        <v>42</v>
      </c>
      <c r="H20" s="27"/>
      <c r="I20" s="48">
        <f aca="true" t="shared" si="5" ref="I20:K21">IF(ISNUMBER(D20),D20,IF(D20="dsq",D$35+2,IF(D20="dnf",D$35+1,IF(D20="dns",D$37+1,"Error"))))</f>
        <v>12</v>
      </c>
      <c r="J20" s="48">
        <f t="shared" si="5"/>
        <v>15</v>
      </c>
      <c r="K20" s="48">
        <f t="shared" si="5"/>
        <v>15</v>
      </c>
    </row>
    <row r="21" spans="1:11" ht="12.75">
      <c r="A21" s="49">
        <f>1+A20</f>
        <v>15</v>
      </c>
      <c r="B21" s="22" t="s">
        <v>97</v>
      </c>
      <c r="C21" s="23">
        <v>5</v>
      </c>
      <c r="D21" s="175">
        <v>15</v>
      </c>
      <c r="E21" s="28">
        <v>13</v>
      </c>
      <c r="F21" s="175">
        <v>14</v>
      </c>
      <c r="G21" s="26">
        <f>SUM(I21:K21)</f>
        <v>42</v>
      </c>
      <c r="H21" s="22" t="s">
        <v>229</v>
      </c>
      <c r="I21" s="48">
        <f t="shared" si="5"/>
        <v>15</v>
      </c>
      <c r="J21" s="48">
        <f t="shared" si="5"/>
        <v>13</v>
      </c>
      <c r="K21" s="48">
        <f t="shared" si="5"/>
        <v>14</v>
      </c>
    </row>
    <row r="22" spans="1:11" ht="12.75">
      <c r="A22" s="49">
        <f t="shared" si="0"/>
        <v>16</v>
      </c>
      <c r="B22" s="22" t="s">
        <v>81</v>
      </c>
      <c r="C22" s="29">
        <v>184801</v>
      </c>
      <c r="D22" s="175">
        <v>2</v>
      </c>
      <c r="E22" s="175" t="s">
        <v>9</v>
      </c>
      <c r="F22" s="175" t="s">
        <v>8</v>
      </c>
      <c r="G22" s="26">
        <f t="shared" si="1"/>
        <v>51</v>
      </c>
      <c r="H22" s="27"/>
      <c r="I22" s="48">
        <f t="shared" si="2"/>
        <v>2</v>
      </c>
      <c r="J22" s="48">
        <f t="shared" si="3"/>
        <v>24</v>
      </c>
      <c r="K22" s="48">
        <f t="shared" si="4"/>
        <v>25</v>
      </c>
    </row>
    <row r="23" spans="1:11" ht="12.75">
      <c r="A23" s="49">
        <f t="shared" si="0"/>
        <v>17</v>
      </c>
      <c r="B23" s="22" t="s">
        <v>80</v>
      </c>
      <c r="C23" s="23">
        <v>911</v>
      </c>
      <c r="D23" s="175">
        <v>9</v>
      </c>
      <c r="E23" s="175">
        <v>18</v>
      </c>
      <c r="F23" s="175" t="s">
        <v>8</v>
      </c>
      <c r="G23" s="26">
        <f t="shared" si="1"/>
        <v>52</v>
      </c>
      <c r="H23" s="22" t="s">
        <v>65</v>
      </c>
      <c r="I23" s="48">
        <f t="shared" si="2"/>
        <v>9</v>
      </c>
      <c r="J23" s="48">
        <f t="shared" si="3"/>
        <v>18</v>
      </c>
      <c r="K23" s="48">
        <f t="shared" si="4"/>
        <v>25</v>
      </c>
    </row>
    <row r="24" spans="1:11" ht="12.75">
      <c r="A24" s="49">
        <f>1+A23</f>
        <v>18</v>
      </c>
      <c r="B24" s="22" t="s">
        <v>184</v>
      </c>
      <c r="C24" s="23"/>
      <c r="D24" s="175">
        <v>17</v>
      </c>
      <c r="E24" s="175">
        <v>17</v>
      </c>
      <c r="F24" s="175">
        <v>19</v>
      </c>
      <c r="G24" s="26">
        <f>SUM(I24:K24)</f>
        <v>53</v>
      </c>
      <c r="H24" s="22"/>
      <c r="I24" s="48">
        <f aca="true" t="shared" si="6" ref="I24:K25">IF(ISNUMBER(D24),D24,IF(D24="dsq",D$35+2,IF(D24="dnf",D$35+1,IF(D24="dns",D$37+1,"Error"))))</f>
        <v>17</v>
      </c>
      <c r="J24" s="48">
        <f t="shared" si="6"/>
        <v>17</v>
      </c>
      <c r="K24" s="48">
        <f t="shared" si="6"/>
        <v>19</v>
      </c>
    </row>
    <row r="25" spans="1:11" ht="12.75">
      <c r="A25" s="49">
        <f>1+A24</f>
        <v>19</v>
      </c>
      <c r="B25" s="22" t="s">
        <v>230</v>
      </c>
      <c r="C25" s="23">
        <v>2</v>
      </c>
      <c r="D25" s="175" t="s">
        <v>8</v>
      </c>
      <c r="E25" s="175">
        <v>16</v>
      </c>
      <c r="F25" s="175">
        <v>13</v>
      </c>
      <c r="G25" s="26">
        <f>SUM(I25:K25)</f>
        <v>54</v>
      </c>
      <c r="H25" s="22"/>
      <c r="I25" s="48">
        <f t="shared" si="6"/>
        <v>25</v>
      </c>
      <c r="J25" s="48">
        <f t="shared" si="6"/>
        <v>16</v>
      </c>
      <c r="K25" s="48">
        <f t="shared" si="6"/>
        <v>13</v>
      </c>
    </row>
    <row r="26" spans="1:11" ht="12.75">
      <c r="A26" s="49">
        <f t="shared" si="0"/>
        <v>20</v>
      </c>
      <c r="B26" s="22" t="s">
        <v>231</v>
      </c>
      <c r="C26" s="23" t="s">
        <v>232</v>
      </c>
      <c r="D26" s="175">
        <v>19</v>
      </c>
      <c r="E26" s="175">
        <v>20</v>
      </c>
      <c r="F26" s="28">
        <v>18</v>
      </c>
      <c r="G26" s="26">
        <f t="shared" si="1"/>
        <v>57</v>
      </c>
      <c r="H26" s="22"/>
      <c r="I26" s="48">
        <f t="shared" si="2"/>
        <v>19</v>
      </c>
      <c r="J26" s="48">
        <f t="shared" si="3"/>
        <v>20</v>
      </c>
      <c r="K26" s="48">
        <f t="shared" si="4"/>
        <v>18</v>
      </c>
    </row>
    <row r="27" spans="1:11" ht="12.75">
      <c r="A27" s="49">
        <f t="shared" si="0"/>
        <v>21</v>
      </c>
      <c r="B27" s="22" t="s">
        <v>233</v>
      </c>
      <c r="C27" s="23">
        <v>1</v>
      </c>
      <c r="D27" s="175">
        <v>18</v>
      </c>
      <c r="E27" s="175">
        <v>19</v>
      </c>
      <c r="F27" s="175">
        <v>20</v>
      </c>
      <c r="G27" s="26">
        <f t="shared" si="1"/>
        <v>57</v>
      </c>
      <c r="H27" s="27"/>
      <c r="I27" s="48">
        <f t="shared" si="2"/>
        <v>18</v>
      </c>
      <c r="J27" s="48">
        <f t="shared" si="3"/>
        <v>19</v>
      </c>
      <c r="K27" s="48">
        <f t="shared" si="4"/>
        <v>20</v>
      </c>
    </row>
    <row r="28" spans="1:11" ht="12.75">
      <c r="A28" s="49">
        <f t="shared" si="0"/>
        <v>22</v>
      </c>
      <c r="B28" s="22" t="s">
        <v>234</v>
      </c>
      <c r="C28" s="23">
        <v>143874</v>
      </c>
      <c r="D28" s="175">
        <v>20</v>
      </c>
      <c r="E28" s="175">
        <v>21</v>
      </c>
      <c r="F28" s="175">
        <v>17</v>
      </c>
      <c r="G28" s="26">
        <f t="shared" si="1"/>
        <v>58</v>
      </c>
      <c r="H28" s="27"/>
      <c r="I28" s="48">
        <f t="shared" si="2"/>
        <v>20</v>
      </c>
      <c r="J28" s="48">
        <f t="shared" si="3"/>
        <v>21</v>
      </c>
      <c r="K28" s="48">
        <f t="shared" si="4"/>
        <v>17</v>
      </c>
    </row>
    <row r="29" spans="1:11" ht="12.75">
      <c r="A29" s="49">
        <f>1+A28</f>
        <v>23</v>
      </c>
      <c r="B29" s="59" t="s">
        <v>235</v>
      </c>
      <c r="C29" s="23"/>
      <c r="D29" s="175" t="s">
        <v>8</v>
      </c>
      <c r="E29" s="175" t="s">
        <v>9</v>
      </c>
      <c r="F29" s="175" t="s">
        <v>9</v>
      </c>
      <c r="G29" s="26">
        <f>SUM(I29:K29)</f>
        <v>71</v>
      </c>
      <c r="H29" s="27"/>
      <c r="I29" s="48">
        <f>IF(ISNUMBER(D29),D29,IF(D29="dsq",D$35+2,IF(D29="dnf",D$35+1,IF(D29="dns",D$37+1,"Error"))))</f>
        <v>25</v>
      </c>
      <c r="J29" s="48">
        <f>IF(ISNUMBER(E29),E29,IF(E29="dsq",E$35+2,IF(E29="dnf",E$35+1,IF(E29="dns",E$37+1,"Error"))))</f>
        <v>24</v>
      </c>
      <c r="K29" s="48">
        <f>IF(ISNUMBER(F29),F29,IF(F29="dsq",F$35+2,IF(F29="dnf",F$35+1,IF(F29="dns",F$37+1,"Error"))))</f>
        <v>22</v>
      </c>
    </row>
    <row r="30" spans="1:11" ht="12.75">
      <c r="A30" s="49">
        <f>1+A29</f>
        <v>24</v>
      </c>
      <c r="B30" s="22" t="s">
        <v>55</v>
      </c>
      <c r="C30" s="23">
        <v>154711</v>
      </c>
      <c r="D30" s="175" t="s">
        <v>9</v>
      </c>
      <c r="E30" s="175" t="s">
        <v>8</v>
      </c>
      <c r="F30" s="175" t="s">
        <v>8</v>
      </c>
      <c r="G30" s="26">
        <f t="shared" si="1"/>
        <v>72</v>
      </c>
      <c r="H30" s="22" t="s">
        <v>236</v>
      </c>
      <c r="I30" s="48">
        <f t="shared" si="2"/>
        <v>22</v>
      </c>
      <c r="J30" s="48">
        <f t="shared" si="3"/>
        <v>25</v>
      </c>
      <c r="K30" s="48">
        <f t="shared" si="4"/>
        <v>25</v>
      </c>
    </row>
    <row r="31" spans="4:7" ht="12.75">
      <c r="D31" s="31"/>
      <c r="E31" s="31"/>
      <c r="F31" s="31"/>
      <c r="G31" s="31"/>
    </row>
    <row r="32" spans="3:8" ht="12.75">
      <c r="C32" s="60" t="s">
        <v>105</v>
      </c>
      <c r="D32" s="32">
        <f>COUNT(D7:D30)</f>
        <v>20</v>
      </c>
      <c r="E32" s="32">
        <f>COUNT(E7:E30)</f>
        <v>21</v>
      </c>
      <c r="F32" s="61">
        <f>COUNT(F7:F30)</f>
        <v>20</v>
      </c>
      <c r="G32" s="62" t="s">
        <v>187</v>
      </c>
      <c r="H32" s="63"/>
    </row>
    <row r="33" spans="3:8" ht="12.75">
      <c r="C33" s="60" t="s">
        <v>106</v>
      </c>
      <c r="D33" s="32">
        <f>COUNTIF(D7:D30,"dnf")</f>
        <v>1</v>
      </c>
      <c r="E33" s="32">
        <f>COUNTIF(E7:E30,"dnf")</f>
        <v>2</v>
      </c>
      <c r="F33" s="61">
        <f>COUNTIF(F7:F30,"dnf")</f>
        <v>1</v>
      </c>
      <c r="G33" s="38" t="s">
        <v>111</v>
      </c>
      <c r="H33" s="64"/>
    </row>
    <row r="34" spans="3:8" ht="12.75">
      <c r="C34" s="60" t="s">
        <v>107</v>
      </c>
      <c r="D34" s="32">
        <f>COUNTIF(D7:D30,"dsq")</f>
        <v>0</v>
      </c>
      <c r="E34" s="32">
        <f>COUNTIF(E7:E30,"dsq")</f>
        <v>0</v>
      </c>
      <c r="F34" s="61">
        <f>COUNTIF(F7:F30,"dsq")</f>
        <v>0</v>
      </c>
      <c r="G34" s="38" t="s">
        <v>113</v>
      </c>
      <c r="H34" s="64"/>
    </row>
    <row r="35" spans="3:8" ht="12.75">
      <c r="C35" s="60" t="s">
        <v>108</v>
      </c>
      <c r="D35" s="32">
        <f>MAX($A7:$A30)-D36</f>
        <v>21</v>
      </c>
      <c r="E35" s="32">
        <f>MAX($A7:$A30)-E36</f>
        <v>23</v>
      </c>
      <c r="F35" s="61">
        <f>MAX($A7:$A30)-F36</f>
        <v>21</v>
      </c>
      <c r="G35" s="65"/>
      <c r="H35" s="64"/>
    </row>
    <row r="36" spans="3:8" ht="12.75">
      <c r="C36" s="60" t="s">
        <v>109</v>
      </c>
      <c r="D36" s="32">
        <f>COUNTIF(D7:D30,"dns")</f>
        <v>3</v>
      </c>
      <c r="E36" s="32">
        <f>COUNTIF(E7:E30,"dns")</f>
        <v>1</v>
      </c>
      <c r="F36" s="61">
        <f>COUNTIF(F7:F30,"dns")</f>
        <v>3</v>
      </c>
      <c r="G36" s="38" t="s">
        <v>237</v>
      </c>
      <c r="H36" s="64"/>
    </row>
    <row r="37" spans="3:8" ht="12.75">
      <c r="C37" s="60" t="s">
        <v>110</v>
      </c>
      <c r="D37" s="32">
        <f>D36+D35</f>
        <v>24</v>
      </c>
      <c r="E37" s="32">
        <f>E36+E35</f>
        <v>24</v>
      </c>
      <c r="F37" s="61">
        <f>F36+F35</f>
        <v>24</v>
      </c>
      <c r="G37" s="66"/>
      <c r="H37" s="67"/>
    </row>
    <row r="38" spans="4:6" ht="12.75">
      <c r="D38" s="31"/>
      <c r="E38" s="31"/>
      <c r="F38" s="31"/>
    </row>
    <row r="39" spans="3:4" ht="12.75">
      <c r="C39" s="68"/>
      <c r="D39" s="36"/>
    </row>
    <row r="40" spans="3:4" ht="12.75">
      <c r="C40" s="68"/>
      <c r="D40" s="36"/>
    </row>
    <row r="41" spans="3:4" ht="12.75">
      <c r="C41" s="68"/>
      <c r="D41" s="43"/>
    </row>
  </sheetData>
  <conditionalFormatting sqref="I7:K30">
    <cfRule type="cellIs" priority="1" dxfId="0" operator="equal" stopIfTrue="1">
      <formula>"error"</formula>
    </cfRule>
    <cfRule type="cellIs" priority="2" dxfId="1" operator="equal" stopIfTrue="1">
      <formula>MAX($I7:$K7)</formula>
    </cfRule>
  </conditionalFormatting>
  <conditionalFormatting sqref="D38:F38">
    <cfRule type="cellIs" priority="3"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2:L44"/>
  <sheetViews>
    <sheetView zoomScale="75" zoomScaleNormal="75" workbookViewId="0" topLeftCell="A1">
      <selection activeCell="A42" sqref="A42"/>
    </sheetView>
  </sheetViews>
  <sheetFormatPr defaultColWidth="9.140625" defaultRowHeight="12.75"/>
  <cols>
    <col min="1" max="1" width="5.57421875" style="0" customWidth="1"/>
    <col min="2" max="2" width="28.8515625" style="0" customWidth="1"/>
    <col min="3" max="3" width="14.28125" style="30" customWidth="1"/>
    <col min="4" max="11" width="11.57421875" style="12" customWidth="1"/>
    <col min="12" max="12" width="22.7109375" style="0" customWidth="1"/>
  </cols>
  <sheetData>
    <row r="2" spans="1:12" ht="20.25">
      <c r="A2" s="44" t="s">
        <v>155</v>
      </c>
      <c r="B2" s="8"/>
      <c r="C2" s="9"/>
      <c r="D2" s="10"/>
      <c r="E2" s="10"/>
      <c r="F2" s="10"/>
      <c r="G2" s="10"/>
      <c r="H2" s="10"/>
      <c r="J2" s="10"/>
      <c r="K2" s="10"/>
      <c r="L2" s="50" t="s">
        <v>112</v>
      </c>
    </row>
    <row r="3" spans="1:12" ht="20.25">
      <c r="A3" s="44" t="s">
        <v>208</v>
      </c>
      <c r="B3" s="8"/>
      <c r="C3" s="9"/>
      <c r="D3" s="10"/>
      <c r="E3" s="10"/>
      <c r="F3" s="10"/>
      <c r="G3" s="10"/>
      <c r="H3" s="10"/>
      <c r="J3" s="10"/>
      <c r="K3" s="10"/>
      <c r="L3" s="51" t="s">
        <v>114</v>
      </c>
    </row>
    <row r="4" spans="1:12" ht="18" customHeight="1">
      <c r="A4" s="44"/>
      <c r="B4" s="8"/>
      <c r="C4" s="9"/>
      <c r="D4" s="10"/>
      <c r="E4" s="10"/>
      <c r="F4" s="10"/>
      <c r="G4" s="10"/>
      <c r="H4" s="10"/>
      <c r="J4" s="10"/>
      <c r="K4" s="10"/>
      <c r="L4" s="52" t="s">
        <v>156</v>
      </c>
    </row>
    <row r="5" spans="1:10" ht="18" customHeight="1">
      <c r="A5" s="44"/>
      <c r="C5" s="53" t="s">
        <v>157</v>
      </c>
      <c r="D5" s="54">
        <v>33.41</v>
      </c>
      <c r="E5" s="54">
        <v>25.45</v>
      </c>
      <c r="F5" s="54">
        <v>25.35</v>
      </c>
      <c r="G5" s="54">
        <v>30.15</v>
      </c>
      <c r="H5" s="54">
        <v>35.5</v>
      </c>
      <c r="I5" s="54">
        <v>20.22</v>
      </c>
      <c r="J5" s="54">
        <v>19.47</v>
      </c>
    </row>
    <row r="6" spans="1:12" s="16" customFormat="1" ht="18" customHeight="1">
      <c r="A6"/>
      <c r="B6"/>
      <c r="C6" s="53" t="s">
        <v>158</v>
      </c>
      <c r="D6" s="55" t="s">
        <v>159</v>
      </c>
      <c r="E6" s="55" t="s">
        <v>160</v>
      </c>
      <c r="F6" s="55" t="s">
        <v>160</v>
      </c>
      <c r="G6" s="55" t="s">
        <v>160</v>
      </c>
      <c r="H6" s="55" t="s">
        <v>159</v>
      </c>
      <c r="I6" s="55" t="s">
        <v>160</v>
      </c>
      <c r="J6" s="55" t="s">
        <v>160</v>
      </c>
      <c r="K6" s="12"/>
      <c r="L6"/>
    </row>
    <row r="7" spans="1:12" s="5" customFormat="1" ht="18" hidden="1">
      <c r="A7" s="53" t="s">
        <v>69</v>
      </c>
      <c r="B7" s="53" t="s">
        <v>70</v>
      </c>
      <c r="C7" s="53" t="s">
        <v>71</v>
      </c>
      <c r="D7" s="56" t="s">
        <v>72</v>
      </c>
      <c r="E7" s="56" t="s">
        <v>73</v>
      </c>
      <c r="F7" s="56" t="s">
        <v>74</v>
      </c>
      <c r="G7" s="56" t="s">
        <v>75</v>
      </c>
      <c r="H7" s="56" t="s">
        <v>76</v>
      </c>
      <c r="I7" s="56" t="s">
        <v>161</v>
      </c>
      <c r="J7" s="56" t="s">
        <v>162</v>
      </c>
      <c r="K7" s="56" t="s">
        <v>77</v>
      </c>
      <c r="L7" s="57" t="s">
        <v>78</v>
      </c>
    </row>
    <row r="8" spans="1:12" ht="18">
      <c r="A8" s="53" t="s">
        <v>69</v>
      </c>
      <c r="B8" s="53" t="s">
        <v>70</v>
      </c>
      <c r="C8" s="53" t="s">
        <v>71</v>
      </c>
      <c r="D8" s="56" t="s">
        <v>72</v>
      </c>
      <c r="E8" s="56" t="s">
        <v>73</v>
      </c>
      <c r="F8" s="56" t="s">
        <v>74</v>
      </c>
      <c r="G8" s="56" t="s">
        <v>75</v>
      </c>
      <c r="H8" s="56" t="s">
        <v>76</v>
      </c>
      <c r="I8" s="56" t="s">
        <v>161</v>
      </c>
      <c r="J8" s="56" t="s">
        <v>162</v>
      </c>
      <c r="K8" s="56" t="s">
        <v>77</v>
      </c>
      <c r="L8" s="57" t="s">
        <v>78</v>
      </c>
    </row>
    <row r="9" spans="1:12" ht="12.75">
      <c r="A9" s="46">
        <v>1</v>
      </c>
      <c r="B9" s="22" t="s">
        <v>49</v>
      </c>
      <c r="C9" s="23">
        <v>184801</v>
      </c>
      <c r="D9" s="24">
        <v>1</v>
      </c>
      <c r="E9" s="24">
        <v>1</v>
      </c>
      <c r="F9" s="58">
        <v>2</v>
      </c>
      <c r="G9" s="24">
        <v>1</v>
      </c>
      <c r="H9" s="24">
        <v>1</v>
      </c>
      <c r="I9" s="24">
        <v>1</v>
      </c>
      <c r="J9" s="24">
        <v>1</v>
      </c>
      <c r="K9" s="26">
        <v>6</v>
      </c>
      <c r="L9" s="22" t="s">
        <v>163</v>
      </c>
    </row>
    <row r="10" spans="1:12" ht="12.75">
      <c r="A10" s="46">
        <v>2</v>
      </c>
      <c r="B10" s="22" t="s">
        <v>1</v>
      </c>
      <c r="C10" s="23">
        <v>184794</v>
      </c>
      <c r="D10" s="24">
        <v>2</v>
      </c>
      <c r="E10" s="24">
        <v>2</v>
      </c>
      <c r="F10" s="24">
        <v>1</v>
      </c>
      <c r="G10" s="24">
        <v>2</v>
      </c>
      <c r="H10" s="24">
        <v>2</v>
      </c>
      <c r="I10" s="24">
        <v>2</v>
      </c>
      <c r="J10" s="58">
        <v>3</v>
      </c>
      <c r="K10" s="26">
        <v>11</v>
      </c>
      <c r="L10" s="22" t="s">
        <v>164</v>
      </c>
    </row>
    <row r="11" spans="1:12" ht="12.75">
      <c r="A11" s="46">
        <v>3</v>
      </c>
      <c r="B11" s="22" t="s">
        <v>0</v>
      </c>
      <c r="C11" s="23">
        <v>5786</v>
      </c>
      <c r="D11" s="24">
        <v>3</v>
      </c>
      <c r="E11" s="24">
        <v>3</v>
      </c>
      <c r="F11" s="24">
        <v>4</v>
      </c>
      <c r="G11" s="24">
        <v>3</v>
      </c>
      <c r="H11" s="58">
        <v>6</v>
      </c>
      <c r="I11" s="24">
        <v>3</v>
      </c>
      <c r="J11" s="24">
        <v>2</v>
      </c>
      <c r="K11" s="26">
        <v>18</v>
      </c>
      <c r="L11" s="22" t="s">
        <v>165</v>
      </c>
    </row>
    <row r="12" spans="1:12" ht="12.75">
      <c r="A12" s="46">
        <v>4</v>
      </c>
      <c r="B12" s="59" t="s">
        <v>166</v>
      </c>
      <c r="C12" s="23">
        <v>165568</v>
      </c>
      <c r="D12" s="24">
        <v>4</v>
      </c>
      <c r="E12" s="24">
        <v>4</v>
      </c>
      <c r="F12" s="24">
        <v>3</v>
      </c>
      <c r="G12" s="24">
        <v>5</v>
      </c>
      <c r="H12" s="58">
        <v>7</v>
      </c>
      <c r="I12" s="24">
        <v>6</v>
      </c>
      <c r="J12" s="24">
        <v>5</v>
      </c>
      <c r="K12" s="26">
        <v>27</v>
      </c>
      <c r="L12" s="22" t="s">
        <v>167</v>
      </c>
    </row>
    <row r="13" spans="1:12" ht="12.75">
      <c r="A13" s="46">
        <v>5</v>
      </c>
      <c r="B13" s="22" t="s">
        <v>52</v>
      </c>
      <c r="C13" s="29">
        <v>155583</v>
      </c>
      <c r="D13" s="58">
        <v>8</v>
      </c>
      <c r="E13" s="24">
        <v>7</v>
      </c>
      <c r="F13" s="24">
        <v>5</v>
      </c>
      <c r="G13" s="24">
        <v>4</v>
      </c>
      <c r="H13" s="24">
        <v>4</v>
      </c>
      <c r="I13" s="24">
        <v>4</v>
      </c>
      <c r="J13" s="24">
        <v>4</v>
      </c>
      <c r="K13" s="26">
        <v>28</v>
      </c>
      <c r="L13" s="27"/>
    </row>
    <row r="14" spans="1:12" ht="12.75">
      <c r="A14" s="46">
        <v>6</v>
      </c>
      <c r="B14" s="22" t="s">
        <v>84</v>
      </c>
      <c r="C14" s="23">
        <v>16765</v>
      </c>
      <c r="D14" s="24">
        <v>5</v>
      </c>
      <c r="E14" s="58">
        <v>11</v>
      </c>
      <c r="F14" s="24">
        <v>7</v>
      </c>
      <c r="G14" s="24">
        <v>9</v>
      </c>
      <c r="H14" s="24">
        <v>8</v>
      </c>
      <c r="I14" s="24">
        <v>11</v>
      </c>
      <c r="J14" s="24">
        <v>8</v>
      </c>
      <c r="K14" s="26">
        <v>48</v>
      </c>
      <c r="L14" s="22"/>
    </row>
    <row r="15" spans="1:12" ht="12.75">
      <c r="A15" s="46">
        <v>7</v>
      </c>
      <c r="B15" s="22" t="s">
        <v>168</v>
      </c>
      <c r="C15" s="23">
        <v>5</v>
      </c>
      <c r="D15" s="24">
        <v>10</v>
      </c>
      <c r="E15" s="28">
        <v>10</v>
      </c>
      <c r="F15" s="24">
        <v>14</v>
      </c>
      <c r="G15" s="58" t="s">
        <v>8</v>
      </c>
      <c r="H15" s="24">
        <v>9</v>
      </c>
      <c r="I15" s="24">
        <v>5</v>
      </c>
      <c r="J15" s="24">
        <v>6</v>
      </c>
      <c r="K15" s="26">
        <v>54</v>
      </c>
      <c r="L15" s="27"/>
    </row>
    <row r="16" spans="1:12" ht="12.75">
      <c r="A16" s="46">
        <v>8</v>
      </c>
      <c r="B16" s="22" t="s">
        <v>169</v>
      </c>
      <c r="C16" s="23">
        <v>702</v>
      </c>
      <c r="D16" s="24">
        <v>6.01</v>
      </c>
      <c r="E16" s="24">
        <v>5</v>
      </c>
      <c r="F16" s="58">
        <v>13</v>
      </c>
      <c r="G16" s="28">
        <v>12</v>
      </c>
      <c r="H16" s="24">
        <v>10</v>
      </c>
      <c r="I16" s="24">
        <v>9</v>
      </c>
      <c r="J16" s="24">
        <v>12</v>
      </c>
      <c r="K16" s="26">
        <v>54.01</v>
      </c>
      <c r="L16" s="27"/>
    </row>
    <row r="17" spans="1:12" ht="12.75">
      <c r="A17" s="46">
        <v>9</v>
      </c>
      <c r="B17" s="22" t="s">
        <v>55</v>
      </c>
      <c r="C17" s="23" t="s">
        <v>170</v>
      </c>
      <c r="D17" s="58">
        <v>17</v>
      </c>
      <c r="E17" s="24">
        <v>6</v>
      </c>
      <c r="F17" s="24">
        <v>8</v>
      </c>
      <c r="G17" s="24">
        <v>7</v>
      </c>
      <c r="H17" s="24">
        <v>11</v>
      </c>
      <c r="I17" s="24">
        <v>12</v>
      </c>
      <c r="J17" s="24">
        <v>11</v>
      </c>
      <c r="K17" s="26">
        <v>55</v>
      </c>
      <c r="L17" s="27"/>
    </row>
    <row r="18" spans="1:12" ht="12.75">
      <c r="A18" s="46">
        <v>10</v>
      </c>
      <c r="B18" s="22" t="s">
        <v>171</v>
      </c>
      <c r="C18" s="23" t="s">
        <v>172</v>
      </c>
      <c r="D18" s="24">
        <v>12</v>
      </c>
      <c r="E18" s="58">
        <v>14</v>
      </c>
      <c r="F18" s="24">
        <v>10</v>
      </c>
      <c r="G18" s="24">
        <v>13</v>
      </c>
      <c r="H18" s="24">
        <v>5</v>
      </c>
      <c r="I18" s="24">
        <v>10</v>
      </c>
      <c r="J18" s="24">
        <v>9</v>
      </c>
      <c r="K18" s="26">
        <v>59</v>
      </c>
      <c r="L18" s="27"/>
    </row>
    <row r="19" spans="1:12" ht="12.75">
      <c r="A19" s="46">
        <v>11</v>
      </c>
      <c r="B19" s="22" t="s">
        <v>4</v>
      </c>
      <c r="C19" s="23">
        <v>140026</v>
      </c>
      <c r="D19" s="24">
        <v>9</v>
      </c>
      <c r="E19" s="24">
        <v>8</v>
      </c>
      <c r="F19" s="24">
        <v>9</v>
      </c>
      <c r="G19" s="24">
        <v>8</v>
      </c>
      <c r="H19" s="28">
        <v>3</v>
      </c>
      <c r="I19" s="58" t="s">
        <v>8</v>
      </c>
      <c r="J19" s="24" t="s">
        <v>8</v>
      </c>
      <c r="K19" s="26">
        <v>63</v>
      </c>
      <c r="L19" s="22" t="s">
        <v>65</v>
      </c>
    </row>
    <row r="20" spans="1:12" ht="12.75">
      <c r="A20" s="46">
        <v>12</v>
      </c>
      <c r="B20" s="22" t="s">
        <v>86</v>
      </c>
      <c r="C20" s="23">
        <v>108</v>
      </c>
      <c r="D20" s="24">
        <v>13.1</v>
      </c>
      <c r="E20" s="24">
        <v>13</v>
      </c>
      <c r="F20" s="28">
        <v>6</v>
      </c>
      <c r="G20" s="24">
        <v>11</v>
      </c>
      <c r="H20" s="24">
        <v>13</v>
      </c>
      <c r="I20" s="58">
        <v>14</v>
      </c>
      <c r="J20" s="24">
        <v>7</v>
      </c>
      <c r="K20" s="26">
        <v>63.1</v>
      </c>
      <c r="L20" s="22"/>
    </row>
    <row r="21" spans="1:12" ht="12.75">
      <c r="A21" s="46">
        <v>13</v>
      </c>
      <c r="B21" s="22" t="s">
        <v>85</v>
      </c>
      <c r="C21" s="23">
        <v>180721</v>
      </c>
      <c r="D21" s="24">
        <v>7</v>
      </c>
      <c r="E21" s="24">
        <v>9</v>
      </c>
      <c r="F21" s="24">
        <v>12</v>
      </c>
      <c r="G21" s="24">
        <v>6</v>
      </c>
      <c r="H21" s="58" t="s">
        <v>9</v>
      </c>
      <c r="I21" s="24">
        <v>8</v>
      </c>
      <c r="J21" s="24" t="s">
        <v>9</v>
      </c>
      <c r="K21" s="26">
        <v>64</v>
      </c>
      <c r="L21" s="27"/>
    </row>
    <row r="22" spans="1:12" ht="12.75">
      <c r="A22" s="46">
        <v>14</v>
      </c>
      <c r="B22" s="22" t="s">
        <v>31</v>
      </c>
      <c r="C22" s="23">
        <v>176272</v>
      </c>
      <c r="D22" s="24">
        <v>11</v>
      </c>
      <c r="E22" s="58">
        <v>18</v>
      </c>
      <c r="F22" s="24">
        <v>15</v>
      </c>
      <c r="G22" s="24">
        <v>10</v>
      </c>
      <c r="H22" s="24">
        <v>15</v>
      </c>
      <c r="I22" s="24">
        <v>7</v>
      </c>
      <c r="J22" s="24">
        <v>17</v>
      </c>
      <c r="K22" s="26">
        <v>75</v>
      </c>
      <c r="L22" s="22"/>
    </row>
    <row r="23" spans="1:12" ht="12.75">
      <c r="A23" s="46">
        <v>15</v>
      </c>
      <c r="B23" s="59" t="s">
        <v>173</v>
      </c>
      <c r="C23" s="23">
        <v>170563</v>
      </c>
      <c r="D23" s="24">
        <v>14</v>
      </c>
      <c r="E23" s="24">
        <v>12</v>
      </c>
      <c r="F23" s="24">
        <v>16</v>
      </c>
      <c r="G23" s="58">
        <v>19</v>
      </c>
      <c r="H23" s="24">
        <v>14</v>
      </c>
      <c r="I23" s="24">
        <v>17</v>
      </c>
      <c r="J23" s="24">
        <v>10</v>
      </c>
      <c r="K23" s="26">
        <v>83</v>
      </c>
      <c r="L23" s="22" t="s">
        <v>174</v>
      </c>
    </row>
    <row r="24" spans="1:12" ht="12.75">
      <c r="A24" s="46">
        <v>16</v>
      </c>
      <c r="B24" s="22" t="s">
        <v>95</v>
      </c>
      <c r="C24" s="23" t="s">
        <v>175</v>
      </c>
      <c r="D24" s="24">
        <v>18</v>
      </c>
      <c r="E24" s="58">
        <v>20</v>
      </c>
      <c r="F24" s="24">
        <v>18</v>
      </c>
      <c r="G24" s="24">
        <v>14</v>
      </c>
      <c r="H24" s="24">
        <v>12</v>
      </c>
      <c r="I24" s="24">
        <v>13</v>
      </c>
      <c r="J24" s="24">
        <v>14</v>
      </c>
      <c r="K24" s="26">
        <v>89</v>
      </c>
      <c r="L24" s="27"/>
    </row>
    <row r="25" spans="1:12" ht="12.75">
      <c r="A25" s="46">
        <v>17</v>
      </c>
      <c r="B25" s="59" t="s">
        <v>176</v>
      </c>
      <c r="C25" s="23">
        <v>104</v>
      </c>
      <c r="D25" s="24">
        <v>16</v>
      </c>
      <c r="E25" s="24">
        <v>19</v>
      </c>
      <c r="F25" s="24">
        <v>11</v>
      </c>
      <c r="G25" s="24">
        <v>15</v>
      </c>
      <c r="H25" s="58">
        <v>20</v>
      </c>
      <c r="I25" s="24">
        <v>18</v>
      </c>
      <c r="J25" s="24">
        <v>15</v>
      </c>
      <c r="K25" s="26">
        <v>94</v>
      </c>
      <c r="L25" s="22" t="s">
        <v>177</v>
      </c>
    </row>
    <row r="26" spans="1:12" ht="12.75">
      <c r="A26" s="46">
        <v>18</v>
      </c>
      <c r="B26" s="59" t="s">
        <v>178</v>
      </c>
      <c r="C26" s="23">
        <v>140965</v>
      </c>
      <c r="D26" s="24">
        <v>19</v>
      </c>
      <c r="E26" s="24">
        <v>16</v>
      </c>
      <c r="F26" s="24">
        <v>17</v>
      </c>
      <c r="G26" s="24">
        <v>16</v>
      </c>
      <c r="H26" s="58">
        <v>21</v>
      </c>
      <c r="I26" s="24">
        <v>16</v>
      </c>
      <c r="J26" s="24">
        <v>13</v>
      </c>
      <c r="K26" s="26">
        <v>97</v>
      </c>
      <c r="L26" s="27"/>
    </row>
    <row r="27" spans="1:12" ht="12.75">
      <c r="A27" s="46">
        <v>19</v>
      </c>
      <c r="B27" s="59" t="s">
        <v>179</v>
      </c>
      <c r="C27" s="23">
        <v>154713</v>
      </c>
      <c r="D27" s="24">
        <v>15</v>
      </c>
      <c r="E27" s="24">
        <v>15</v>
      </c>
      <c r="F27" s="24">
        <v>19</v>
      </c>
      <c r="G27" s="24">
        <v>18</v>
      </c>
      <c r="H27" s="24">
        <v>16</v>
      </c>
      <c r="I27" s="24">
        <v>15</v>
      </c>
      <c r="J27" s="58" t="s">
        <v>180</v>
      </c>
      <c r="K27" s="26">
        <v>98</v>
      </c>
      <c r="L27" s="27"/>
    </row>
    <row r="28" spans="1:12" ht="12.75">
      <c r="A28" s="46">
        <v>20</v>
      </c>
      <c r="B28" s="59" t="s">
        <v>181</v>
      </c>
      <c r="C28" s="23">
        <v>170500</v>
      </c>
      <c r="D28" s="24">
        <v>22</v>
      </c>
      <c r="E28" s="58">
        <v>24</v>
      </c>
      <c r="F28" s="24">
        <v>22</v>
      </c>
      <c r="G28" s="24">
        <v>20</v>
      </c>
      <c r="H28" s="24">
        <v>17</v>
      </c>
      <c r="I28" s="24">
        <v>20</v>
      </c>
      <c r="J28" s="24">
        <v>16</v>
      </c>
      <c r="K28" s="26">
        <v>117</v>
      </c>
      <c r="L28" s="27"/>
    </row>
    <row r="29" spans="1:12" ht="12.75">
      <c r="A29" s="46">
        <v>21</v>
      </c>
      <c r="B29" s="59" t="s">
        <v>182</v>
      </c>
      <c r="C29" s="23">
        <v>12449</v>
      </c>
      <c r="D29" s="24">
        <v>20</v>
      </c>
      <c r="E29" s="24">
        <v>17</v>
      </c>
      <c r="F29" s="24">
        <v>20</v>
      </c>
      <c r="G29" s="24">
        <v>17</v>
      </c>
      <c r="H29" s="58">
        <v>23</v>
      </c>
      <c r="I29" s="24" t="s">
        <v>9</v>
      </c>
      <c r="J29" s="24" t="s">
        <v>9</v>
      </c>
      <c r="K29" s="26">
        <v>119</v>
      </c>
      <c r="L29" s="27"/>
    </row>
    <row r="30" spans="1:12" ht="12.75">
      <c r="A30" s="46">
        <v>22</v>
      </c>
      <c r="B30" s="59" t="s">
        <v>183</v>
      </c>
      <c r="C30" s="23">
        <v>12441</v>
      </c>
      <c r="D30" s="58">
        <v>24</v>
      </c>
      <c r="E30" s="24">
        <v>23</v>
      </c>
      <c r="F30" s="24">
        <v>23</v>
      </c>
      <c r="G30" s="24" t="s">
        <v>9</v>
      </c>
      <c r="H30" s="24">
        <v>18</v>
      </c>
      <c r="I30" s="24">
        <v>19</v>
      </c>
      <c r="J30" s="24" t="s">
        <v>9</v>
      </c>
      <c r="K30" s="26">
        <v>129</v>
      </c>
      <c r="L30" s="22"/>
    </row>
    <row r="31" spans="1:12" ht="12.75">
      <c r="A31" s="46">
        <v>23</v>
      </c>
      <c r="B31" s="22" t="s">
        <v>184</v>
      </c>
      <c r="C31" s="23">
        <v>170</v>
      </c>
      <c r="D31" s="24">
        <v>21</v>
      </c>
      <c r="E31" s="24">
        <v>22</v>
      </c>
      <c r="F31" s="24">
        <v>21</v>
      </c>
      <c r="G31" s="24">
        <v>21</v>
      </c>
      <c r="H31" s="24">
        <v>22</v>
      </c>
      <c r="I31" s="24" t="s">
        <v>9</v>
      </c>
      <c r="J31" s="58" t="s">
        <v>8</v>
      </c>
      <c r="K31" s="26">
        <v>130</v>
      </c>
      <c r="L31" s="27"/>
    </row>
    <row r="32" spans="1:12" ht="12.75">
      <c r="A32" s="46">
        <v>24</v>
      </c>
      <c r="B32" s="22" t="s">
        <v>185</v>
      </c>
      <c r="C32" s="23">
        <v>1</v>
      </c>
      <c r="D32" s="24">
        <v>23</v>
      </c>
      <c r="E32" s="24">
        <v>21</v>
      </c>
      <c r="F32" s="58" t="s">
        <v>8</v>
      </c>
      <c r="G32" s="24" t="s">
        <v>8</v>
      </c>
      <c r="H32" s="24">
        <v>19</v>
      </c>
      <c r="I32" s="24" t="s">
        <v>8</v>
      </c>
      <c r="J32" s="24" t="s">
        <v>8</v>
      </c>
      <c r="K32" s="26">
        <v>141</v>
      </c>
      <c r="L32" s="27"/>
    </row>
    <row r="33" spans="1:12" ht="12.75">
      <c r="A33" s="46">
        <v>25</v>
      </c>
      <c r="B33" s="22" t="s">
        <v>186</v>
      </c>
      <c r="C33" s="23">
        <v>4711</v>
      </c>
      <c r="D33" s="58" t="s">
        <v>8</v>
      </c>
      <c r="E33" s="24" t="s">
        <v>8</v>
      </c>
      <c r="F33" s="24" t="s">
        <v>9</v>
      </c>
      <c r="G33" s="24" t="s">
        <v>9</v>
      </c>
      <c r="H33" s="24" t="s">
        <v>8</v>
      </c>
      <c r="I33" s="24" t="s">
        <v>8</v>
      </c>
      <c r="J33" s="24" t="s">
        <v>8</v>
      </c>
      <c r="K33" s="26">
        <v>153</v>
      </c>
      <c r="L33" s="27"/>
    </row>
    <row r="34" spans="4:11" ht="12.75">
      <c r="D34" s="31"/>
      <c r="E34" s="31"/>
      <c r="F34" s="31"/>
      <c r="G34" s="31"/>
      <c r="H34" s="31"/>
      <c r="I34" s="31"/>
      <c r="J34" s="31"/>
      <c r="K34" s="31"/>
    </row>
    <row r="35" spans="3:12" ht="12.75">
      <c r="C35" s="60" t="s">
        <v>105</v>
      </c>
      <c r="D35" s="32">
        <v>24</v>
      </c>
      <c r="E35" s="32">
        <v>24</v>
      </c>
      <c r="F35" s="32">
        <v>23</v>
      </c>
      <c r="G35" s="32">
        <v>21</v>
      </c>
      <c r="H35" s="32">
        <v>23</v>
      </c>
      <c r="I35" s="32">
        <v>20</v>
      </c>
      <c r="J35" s="61">
        <v>17</v>
      </c>
      <c r="K35" s="62" t="s">
        <v>187</v>
      </c>
      <c r="L35" s="63"/>
    </row>
    <row r="36" spans="3:12" ht="12.75">
      <c r="C36" s="60" t="s">
        <v>106</v>
      </c>
      <c r="D36" s="32">
        <v>0</v>
      </c>
      <c r="E36" s="32">
        <v>0</v>
      </c>
      <c r="F36" s="32">
        <v>1</v>
      </c>
      <c r="G36" s="32">
        <v>2</v>
      </c>
      <c r="H36" s="32">
        <v>1</v>
      </c>
      <c r="I36" s="32">
        <v>2</v>
      </c>
      <c r="J36" s="61">
        <v>3</v>
      </c>
      <c r="K36" s="38" t="s">
        <v>111</v>
      </c>
      <c r="L36" s="64"/>
    </row>
    <row r="37" spans="3:12" ht="12.75">
      <c r="C37" s="60" t="s">
        <v>107</v>
      </c>
      <c r="D37" s="32">
        <v>0</v>
      </c>
      <c r="E37" s="32">
        <v>0</v>
      </c>
      <c r="F37" s="32">
        <v>0</v>
      </c>
      <c r="G37" s="32">
        <v>0</v>
      </c>
      <c r="H37" s="32">
        <v>0</v>
      </c>
      <c r="I37" s="32">
        <v>0</v>
      </c>
      <c r="J37" s="61">
        <v>1</v>
      </c>
      <c r="K37" s="38" t="s">
        <v>113</v>
      </c>
      <c r="L37" s="64"/>
    </row>
    <row r="38" spans="3:12" ht="12.75">
      <c r="C38" s="60" t="s">
        <v>108</v>
      </c>
      <c r="D38" s="32">
        <v>24</v>
      </c>
      <c r="E38" s="32">
        <v>24</v>
      </c>
      <c r="F38" s="32">
        <v>24</v>
      </c>
      <c r="G38" s="32">
        <v>23</v>
      </c>
      <c r="H38" s="32">
        <v>24</v>
      </c>
      <c r="I38" s="32">
        <v>22</v>
      </c>
      <c r="J38" s="61">
        <v>21</v>
      </c>
      <c r="K38" s="65"/>
      <c r="L38" s="64"/>
    </row>
    <row r="39" spans="3:12" ht="12.75">
      <c r="C39" s="60" t="s">
        <v>109</v>
      </c>
      <c r="D39" s="32">
        <v>1</v>
      </c>
      <c r="E39" s="32">
        <v>1</v>
      </c>
      <c r="F39" s="32">
        <v>1</v>
      </c>
      <c r="G39" s="32">
        <v>2</v>
      </c>
      <c r="H39" s="32">
        <v>1</v>
      </c>
      <c r="I39" s="32">
        <v>3</v>
      </c>
      <c r="J39" s="61">
        <v>4</v>
      </c>
      <c r="K39" s="38" t="s">
        <v>188</v>
      </c>
      <c r="L39" s="64"/>
    </row>
    <row r="40" spans="3:12" ht="12.75">
      <c r="C40" s="60" t="s">
        <v>110</v>
      </c>
      <c r="D40" s="32">
        <v>25</v>
      </c>
      <c r="E40" s="32">
        <v>25</v>
      </c>
      <c r="F40" s="32">
        <v>25</v>
      </c>
      <c r="G40" s="32">
        <v>25</v>
      </c>
      <c r="H40" s="32">
        <v>25</v>
      </c>
      <c r="I40" s="32">
        <v>25</v>
      </c>
      <c r="J40" s="61">
        <v>25</v>
      </c>
      <c r="K40" s="66"/>
      <c r="L40" s="67"/>
    </row>
    <row r="41" spans="4:10" ht="12.75">
      <c r="D41" s="31"/>
      <c r="E41" s="31"/>
      <c r="F41" s="31"/>
      <c r="G41" s="31"/>
      <c r="H41" s="31"/>
      <c r="I41" s="31"/>
      <c r="J41" s="31"/>
    </row>
    <row r="42" spans="3:8" ht="12.75">
      <c r="C42" s="68"/>
      <c r="D42" s="36"/>
      <c r="G42" s="69"/>
      <c r="H42" s="69"/>
    </row>
    <row r="43" spans="3:8" ht="12.75">
      <c r="C43" s="68"/>
      <c r="D43" s="36"/>
      <c r="G43" s="69"/>
      <c r="H43" s="69"/>
    </row>
    <row r="44" spans="3:4" ht="12.75">
      <c r="C44" s="68"/>
      <c r="D44" s="43"/>
    </row>
  </sheetData>
  <conditionalFormatting sqref="D41:J41">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J48"/>
  <sheetViews>
    <sheetView zoomScale="75" zoomScaleNormal="75" workbookViewId="0" topLeftCell="A1">
      <selection activeCell="L26" sqref="L26"/>
    </sheetView>
  </sheetViews>
  <sheetFormatPr defaultColWidth="9.140625" defaultRowHeight="12.75"/>
  <cols>
    <col min="1" max="1" width="5.57421875" style="0" customWidth="1"/>
    <col min="2" max="2" width="27.8515625" style="0" customWidth="1"/>
    <col min="3" max="3" width="10.140625" style="30" customWidth="1"/>
    <col min="4" max="9" width="12.7109375" style="12" customWidth="1"/>
    <col min="10" max="10" width="19.57421875" style="0" customWidth="1"/>
  </cols>
  <sheetData>
    <row r="2" spans="1:10" ht="20.25">
      <c r="A2" s="44" t="s">
        <v>189</v>
      </c>
      <c r="B2" s="8"/>
      <c r="C2" s="9"/>
      <c r="D2" s="10"/>
      <c r="E2" s="10"/>
      <c r="F2" s="10"/>
      <c r="G2" s="10"/>
      <c r="H2" s="10"/>
      <c r="I2" s="10"/>
      <c r="J2" s="37" t="s">
        <v>112</v>
      </c>
    </row>
    <row r="3" spans="1:10" ht="20.25">
      <c r="A3" s="44" t="s">
        <v>67</v>
      </c>
      <c r="B3" s="8"/>
      <c r="C3" s="9"/>
      <c r="D3" s="10"/>
      <c r="E3" s="10"/>
      <c r="F3" s="10"/>
      <c r="G3" s="10"/>
      <c r="H3" s="10"/>
      <c r="I3" s="10"/>
      <c r="J3" s="40" t="s">
        <v>114</v>
      </c>
    </row>
    <row r="5" spans="1:10" s="16" customFormat="1" ht="18">
      <c r="A5" s="53" t="s">
        <v>69</v>
      </c>
      <c r="B5" s="53" t="s">
        <v>70</v>
      </c>
      <c r="C5" s="53" t="s">
        <v>71</v>
      </c>
      <c r="D5" s="56" t="s">
        <v>72</v>
      </c>
      <c r="E5" s="56" t="s">
        <v>73</v>
      </c>
      <c r="F5" s="56" t="s">
        <v>74</v>
      </c>
      <c r="G5" s="56" t="s">
        <v>75</v>
      </c>
      <c r="H5" s="56" t="s">
        <v>76</v>
      </c>
      <c r="I5" s="56" t="s">
        <v>77</v>
      </c>
      <c r="J5" s="57" t="s">
        <v>78</v>
      </c>
    </row>
    <row r="6" spans="1:10" s="5" customFormat="1" ht="15.75" hidden="1">
      <c r="A6" s="45"/>
      <c r="B6" s="17"/>
      <c r="C6" s="18"/>
      <c r="D6" s="19"/>
      <c r="E6" s="19"/>
      <c r="F6" s="19"/>
      <c r="G6" s="19"/>
      <c r="H6" s="19"/>
      <c r="I6" s="20"/>
      <c r="J6" s="21"/>
    </row>
    <row r="7" spans="1:10" ht="12.75">
      <c r="A7" s="46">
        <v>1</v>
      </c>
      <c r="B7" s="22" t="s">
        <v>0</v>
      </c>
      <c r="C7" s="23">
        <v>786</v>
      </c>
      <c r="D7" s="24">
        <v>1</v>
      </c>
      <c r="E7" s="24">
        <v>3</v>
      </c>
      <c r="F7" s="24">
        <v>2</v>
      </c>
      <c r="G7" s="25">
        <v>5</v>
      </c>
      <c r="H7" s="24">
        <v>3</v>
      </c>
      <c r="I7" s="26">
        <v>9</v>
      </c>
      <c r="J7" s="22" t="s">
        <v>79</v>
      </c>
    </row>
    <row r="8" spans="1:10" ht="12.75">
      <c r="A8" s="46">
        <v>2</v>
      </c>
      <c r="B8" s="22" t="s">
        <v>1</v>
      </c>
      <c r="C8" s="23">
        <v>688</v>
      </c>
      <c r="D8" s="24">
        <v>4</v>
      </c>
      <c r="E8" s="25">
        <v>5</v>
      </c>
      <c r="F8" s="24">
        <v>3</v>
      </c>
      <c r="G8" s="24">
        <v>2</v>
      </c>
      <c r="H8" s="24">
        <v>2</v>
      </c>
      <c r="I8" s="26">
        <v>11</v>
      </c>
      <c r="J8" s="27"/>
    </row>
    <row r="9" spans="1:10" ht="12.75">
      <c r="A9" s="46">
        <v>3</v>
      </c>
      <c r="B9" s="22" t="s">
        <v>80</v>
      </c>
      <c r="C9" s="23">
        <v>702</v>
      </c>
      <c r="D9" s="24">
        <v>2</v>
      </c>
      <c r="E9" s="24">
        <v>1</v>
      </c>
      <c r="F9" s="25">
        <v>8</v>
      </c>
      <c r="G9" s="24">
        <v>6</v>
      </c>
      <c r="H9" s="24">
        <v>6</v>
      </c>
      <c r="I9" s="26">
        <v>15</v>
      </c>
      <c r="J9" s="22" t="s">
        <v>65</v>
      </c>
    </row>
    <row r="10" spans="1:10" ht="12.75">
      <c r="A10" s="46">
        <v>4</v>
      </c>
      <c r="B10" s="22" t="s">
        <v>81</v>
      </c>
      <c r="C10" s="23">
        <v>911</v>
      </c>
      <c r="D10" s="24">
        <v>5</v>
      </c>
      <c r="E10" s="24">
        <v>11</v>
      </c>
      <c r="F10" s="24">
        <v>1</v>
      </c>
      <c r="G10" s="25" t="s">
        <v>9</v>
      </c>
      <c r="H10" s="24">
        <v>1</v>
      </c>
      <c r="I10" s="26">
        <v>18</v>
      </c>
      <c r="J10" s="27"/>
    </row>
    <row r="11" spans="1:10" ht="12.75">
      <c r="A11" s="46">
        <v>5</v>
      </c>
      <c r="B11" s="22" t="s">
        <v>52</v>
      </c>
      <c r="C11" s="23">
        <v>583</v>
      </c>
      <c r="D11" s="24">
        <v>8</v>
      </c>
      <c r="E11" s="25">
        <v>15</v>
      </c>
      <c r="F11" s="24">
        <v>5</v>
      </c>
      <c r="G11" s="28">
        <v>0.99</v>
      </c>
      <c r="H11" s="24">
        <v>5</v>
      </c>
      <c r="I11" s="26">
        <v>18.99</v>
      </c>
      <c r="J11" s="27"/>
    </row>
    <row r="12" spans="1:10" ht="12.75">
      <c r="A12" s="46">
        <v>6</v>
      </c>
      <c r="B12" s="22" t="s">
        <v>2</v>
      </c>
      <c r="C12" s="23">
        <v>874</v>
      </c>
      <c r="D12" s="24">
        <v>6</v>
      </c>
      <c r="E12" s="24">
        <v>2</v>
      </c>
      <c r="F12" s="24">
        <v>4</v>
      </c>
      <c r="G12" s="25">
        <v>9</v>
      </c>
      <c r="H12" s="24">
        <v>7</v>
      </c>
      <c r="I12" s="26">
        <v>19</v>
      </c>
      <c r="J12" s="27"/>
    </row>
    <row r="13" spans="1:10" ht="12.75">
      <c r="A13" s="46">
        <v>7</v>
      </c>
      <c r="B13" s="22" t="s">
        <v>82</v>
      </c>
      <c r="C13" s="23">
        <v>721</v>
      </c>
      <c r="D13" s="24">
        <v>3</v>
      </c>
      <c r="E13" s="24">
        <v>10</v>
      </c>
      <c r="F13" s="25">
        <v>16</v>
      </c>
      <c r="G13" s="24">
        <v>3</v>
      </c>
      <c r="H13" s="24">
        <v>4</v>
      </c>
      <c r="I13" s="26">
        <v>20</v>
      </c>
      <c r="J13" s="27"/>
    </row>
    <row r="14" spans="1:10" ht="12.75">
      <c r="A14" s="46">
        <v>8</v>
      </c>
      <c r="B14" s="22" t="s">
        <v>41</v>
      </c>
      <c r="C14" s="23" t="s">
        <v>83</v>
      </c>
      <c r="D14" s="28">
        <v>7</v>
      </c>
      <c r="E14" s="24">
        <v>4</v>
      </c>
      <c r="F14" s="24">
        <v>6</v>
      </c>
      <c r="G14" s="24">
        <v>10</v>
      </c>
      <c r="H14" s="25">
        <v>19</v>
      </c>
      <c r="I14" s="26">
        <v>27</v>
      </c>
      <c r="J14" s="27"/>
    </row>
    <row r="15" spans="1:10" ht="12.75">
      <c r="A15" s="46">
        <v>9</v>
      </c>
      <c r="B15" s="22" t="s">
        <v>84</v>
      </c>
      <c r="C15" s="23">
        <v>765</v>
      </c>
      <c r="D15" s="25" t="s">
        <v>8</v>
      </c>
      <c r="E15" s="24">
        <v>6</v>
      </c>
      <c r="F15" s="24">
        <v>9</v>
      </c>
      <c r="G15" s="24">
        <v>4</v>
      </c>
      <c r="H15" s="24">
        <v>12</v>
      </c>
      <c r="I15" s="26">
        <v>31</v>
      </c>
      <c r="J15" s="27"/>
    </row>
    <row r="16" spans="1:10" ht="12.75">
      <c r="A16" s="46">
        <v>10</v>
      </c>
      <c r="B16" s="22" t="s">
        <v>21</v>
      </c>
      <c r="C16" s="23">
        <v>954</v>
      </c>
      <c r="D16" s="24">
        <v>12</v>
      </c>
      <c r="E16" s="25">
        <v>17</v>
      </c>
      <c r="F16" s="24">
        <v>12</v>
      </c>
      <c r="G16" s="24">
        <v>7</v>
      </c>
      <c r="H16" s="24">
        <v>9</v>
      </c>
      <c r="I16" s="26">
        <v>40</v>
      </c>
      <c r="J16" s="27"/>
    </row>
    <row r="17" spans="1:10" ht="12.75">
      <c r="A17" s="46">
        <v>11</v>
      </c>
      <c r="B17" s="22" t="s">
        <v>85</v>
      </c>
      <c r="C17" s="23">
        <v>906</v>
      </c>
      <c r="D17" s="24">
        <v>16</v>
      </c>
      <c r="E17" s="28">
        <v>6.8</v>
      </c>
      <c r="F17" s="24">
        <v>15</v>
      </c>
      <c r="G17" s="25">
        <v>18</v>
      </c>
      <c r="H17" s="24">
        <v>8</v>
      </c>
      <c r="I17" s="26">
        <v>45.8</v>
      </c>
      <c r="J17" s="27"/>
    </row>
    <row r="18" spans="1:10" ht="12.75">
      <c r="A18" s="46">
        <v>12</v>
      </c>
      <c r="B18" s="22" t="s">
        <v>31</v>
      </c>
      <c r="C18" s="23">
        <v>272</v>
      </c>
      <c r="D18" s="24">
        <v>11</v>
      </c>
      <c r="E18" s="25" t="s">
        <v>9</v>
      </c>
      <c r="F18" s="24">
        <v>10</v>
      </c>
      <c r="G18" s="28">
        <v>8</v>
      </c>
      <c r="H18" s="24">
        <v>17</v>
      </c>
      <c r="I18" s="26">
        <v>46</v>
      </c>
      <c r="J18" s="27"/>
    </row>
    <row r="19" spans="1:10" ht="12.75">
      <c r="A19" s="46">
        <v>13</v>
      </c>
      <c r="B19" s="22" t="s">
        <v>22</v>
      </c>
      <c r="C19" s="23">
        <v>383</v>
      </c>
      <c r="D19" s="24">
        <v>10.1</v>
      </c>
      <c r="E19" s="24">
        <v>12</v>
      </c>
      <c r="F19" s="24">
        <v>13</v>
      </c>
      <c r="G19" s="25">
        <v>14</v>
      </c>
      <c r="H19" s="24">
        <v>11</v>
      </c>
      <c r="I19" s="26">
        <v>46.1</v>
      </c>
      <c r="J19" s="27"/>
    </row>
    <row r="20" spans="1:10" ht="12.75">
      <c r="A20" s="46">
        <v>14</v>
      </c>
      <c r="B20" s="22" t="s">
        <v>86</v>
      </c>
      <c r="C20" s="29" t="s">
        <v>87</v>
      </c>
      <c r="D20" s="24">
        <v>13</v>
      </c>
      <c r="E20" s="24">
        <v>8</v>
      </c>
      <c r="F20" s="24">
        <v>18</v>
      </c>
      <c r="G20" s="24">
        <v>11</v>
      </c>
      <c r="H20" s="25">
        <v>18</v>
      </c>
      <c r="I20" s="26">
        <v>50</v>
      </c>
      <c r="J20" s="27"/>
    </row>
    <row r="21" spans="1:10" ht="12.75">
      <c r="A21" s="46">
        <v>15</v>
      </c>
      <c r="B21" s="22" t="s">
        <v>88</v>
      </c>
      <c r="C21" s="23">
        <v>1</v>
      </c>
      <c r="D21" s="25">
        <v>18</v>
      </c>
      <c r="E21" s="24">
        <v>14</v>
      </c>
      <c r="F21" s="24">
        <v>11</v>
      </c>
      <c r="G21" s="24">
        <v>13</v>
      </c>
      <c r="H21" s="24">
        <v>13</v>
      </c>
      <c r="I21" s="26">
        <v>51</v>
      </c>
      <c r="J21" s="27"/>
    </row>
    <row r="22" spans="1:10" ht="12.75">
      <c r="A22" s="46">
        <v>16</v>
      </c>
      <c r="B22" s="22" t="s">
        <v>89</v>
      </c>
      <c r="C22" s="23">
        <v>441</v>
      </c>
      <c r="D22" s="25">
        <v>23</v>
      </c>
      <c r="E22" s="24">
        <v>18</v>
      </c>
      <c r="F22" s="24">
        <v>7</v>
      </c>
      <c r="G22" s="24">
        <v>12</v>
      </c>
      <c r="H22" s="24">
        <v>15</v>
      </c>
      <c r="I22" s="26">
        <v>52</v>
      </c>
      <c r="J22" s="22" t="s">
        <v>66</v>
      </c>
    </row>
    <row r="23" spans="1:10" ht="12.75">
      <c r="A23" s="46">
        <v>17</v>
      </c>
      <c r="B23" s="22" t="s">
        <v>55</v>
      </c>
      <c r="C23" s="23">
        <v>2</v>
      </c>
      <c r="D23" s="24">
        <v>15</v>
      </c>
      <c r="E23" s="25">
        <v>19</v>
      </c>
      <c r="F23" s="24">
        <v>14</v>
      </c>
      <c r="G23" s="24">
        <v>17</v>
      </c>
      <c r="H23" s="24">
        <v>10</v>
      </c>
      <c r="I23" s="26">
        <v>56</v>
      </c>
      <c r="J23" s="27"/>
    </row>
    <row r="24" spans="1:10" ht="12.75">
      <c r="A24" s="46">
        <v>18</v>
      </c>
      <c r="B24" s="22" t="s">
        <v>90</v>
      </c>
      <c r="C24" s="23">
        <v>964</v>
      </c>
      <c r="D24" s="24">
        <v>14</v>
      </c>
      <c r="E24" s="24">
        <v>13</v>
      </c>
      <c r="F24" s="25">
        <v>20</v>
      </c>
      <c r="G24" s="24">
        <v>15</v>
      </c>
      <c r="H24" s="24">
        <v>20</v>
      </c>
      <c r="I24" s="26">
        <v>62</v>
      </c>
      <c r="J24" s="27"/>
    </row>
    <row r="25" spans="1:10" ht="12.75">
      <c r="A25" s="46">
        <v>19</v>
      </c>
      <c r="B25" s="22" t="s">
        <v>91</v>
      </c>
      <c r="C25" s="23">
        <v>840</v>
      </c>
      <c r="D25" s="25">
        <v>19</v>
      </c>
      <c r="E25" s="24">
        <v>16</v>
      </c>
      <c r="F25" s="24">
        <v>17</v>
      </c>
      <c r="G25" s="24">
        <v>16</v>
      </c>
      <c r="H25" s="24">
        <v>14</v>
      </c>
      <c r="I25" s="26">
        <v>63</v>
      </c>
      <c r="J25" s="27"/>
    </row>
    <row r="26" spans="1:10" ht="12.75">
      <c r="A26" s="46">
        <v>20</v>
      </c>
      <c r="B26" s="22" t="s">
        <v>92</v>
      </c>
      <c r="C26" s="23">
        <v>137</v>
      </c>
      <c r="D26" s="25">
        <v>22</v>
      </c>
      <c r="E26" s="24">
        <v>22</v>
      </c>
      <c r="F26" s="24">
        <v>22</v>
      </c>
      <c r="G26" s="24">
        <v>21</v>
      </c>
      <c r="H26" s="24">
        <v>16</v>
      </c>
      <c r="I26" s="26">
        <v>81</v>
      </c>
      <c r="J26" s="27"/>
    </row>
    <row r="27" spans="1:10" ht="12.75">
      <c r="A27" s="46">
        <v>21</v>
      </c>
      <c r="B27" s="22" t="s">
        <v>94</v>
      </c>
      <c r="C27" s="23">
        <v>500</v>
      </c>
      <c r="D27" s="24">
        <v>9</v>
      </c>
      <c r="E27" s="24">
        <v>8.9</v>
      </c>
      <c r="F27" s="25" t="s">
        <v>8</v>
      </c>
      <c r="G27" s="24" t="s">
        <v>8</v>
      </c>
      <c r="H27" s="24" t="s">
        <v>8</v>
      </c>
      <c r="I27" s="26">
        <v>81.9</v>
      </c>
      <c r="J27" s="27"/>
    </row>
    <row r="28" spans="1:10" ht="12.75">
      <c r="A28" s="46">
        <v>22</v>
      </c>
      <c r="B28" s="22" t="s">
        <v>93</v>
      </c>
      <c r="C28" s="23">
        <v>170</v>
      </c>
      <c r="D28" s="25">
        <v>25</v>
      </c>
      <c r="E28" s="24">
        <v>21</v>
      </c>
      <c r="F28" s="24">
        <v>21</v>
      </c>
      <c r="G28" s="24">
        <v>20</v>
      </c>
      <c r="H28" s="24">
        <v>21</v>
      </c>
      <c r="I28" s="26">
        <v>83</v>
      </c>
      <c r="J28" s="27"/>
    </row>
    <row r="29" spans="1:10" ht="12.75">
      <c r="A29" s="46">
        <v>23</v>
      </c>
      <c r="B29" s="22" t="s">
        <v>95</v>
      </c>
      <c r="C29" s="23">
        <v>726</v>
      </c>
      <c r="D29" s="24">
        <v>21</v>
      </c>
      <c r="E29" s="25">
        <v>25</v>
      </c>
      <c r="F29" s="24">
        <v>19</v>
      </c>
      <c r="G29" s="24">
        <v>19</v>
      </c>
      <c r="H29" s="24">
        <v>25</v>
      </c>
      <c r="I29" s="26">
        <v>84</v>
      </c>
      <c r="J29" s="27"/>
    </row>
    <row r="30" spans="1:10" ht="12.75">
      <c r="A30" s="46">
        <v>24</v>
      </c>
      <c r="B30" s="22" t="s">
        <v>96</v>
      </c>
      <c r="C30" s="23">
        <v>905</v>
      </c>
      <c r="D30" s="24">
        <v>20</v>
      </c>
      <c r="E30" s="25">
        <v>24</v>
      </c>
      <c r="F30" s="24">
        <v>24</v>
      </c>
      <c r="G30" s="24">
        <v>22</v>
      </c>
      <c r="H30" s="24">
        <v>23</v>
      </c>
      <c r="I30" s="26">
        <v>89</v>
      </c>
      <c r="J30" s="27"/>
    </row>
    <row r="31" spans="1:10" ht="12.75">
      <c r="A31" s="46">
        <v>25</v>
      </c>
      <c r="B31" s="22" t="s">
        <v>97</v>
      </c>
      <c r="C31" s="23">
        <v>259</v>
      </c>
      <c r="D31" s="25">
        <v>27</v>
      </c>
      <c r="E31" s="24">
        <v>23</v>
      </c>
      <c r="F31" s="24">
        <v>23</v>
      </c>
      <c r="G31" s="24">
        <v>23</v>
      </c>
      <c r="H31" s="24">
        <v>22</v>
      </c>
      <c r="I31" s="26">
        <v>91</v>
      </c>
      <c r="J31" s="22" t="s">
        <v>98</v>
      </c>
    </row>
    <row r="32" spans="1:10" ht="12.75">
      <c r="A32" s="46">
        <v>26</v>
      </c>
      <c r="B32" s="22" t="s">
        <v>99</v>
      </c>
      <c r="C32" s="23">
        <v>963</v>
      </c>
      <c r="D32" s="24">
        <v>17</v>
      </c>
      <c r="E32" s="24">
        <v>20</v>
      </c>
      <c r="F32" s="25" t="s">
        <v>8</v>
      </c>
      <c r="G32" s="24" t="s">
        <v>8</v>
      </c>
      <c r="H32" s="24" t="s">
        <v>8</v>
      </c>
      <c r="I32" s="26">
        <v>101</v>
      </c>
      <c r="J32" s="27"/>
    </row>
    <row r="33" spans="1:10" ht="12.75">
      <c r="A33" s="46">
        <v>27</v>
      </c>
      <c r="B33" s="22" t="s">
        <v>100</v>
      </c>
      <c r="C33" s="23">
        <v>848</v>
      </c>
      <c r="D33" s="24">
        <v>26</v>
      </c>
      <c r="E33" s="24">
        <v>26</v>
      </c>
      <c r="F33" s="25" t="s">
        <v>8</v>
      </c>
      <c r="G33" s="24" t="s">
        <v>8</v>
      </c>
      <c r="H33" s="24">
        <v>24</v>
      </c>
      <c r="I33" s="26">
        <v>108</v>
      </c>
      <c r="J33" s="27"/>
    </row>
    <row r="34" spans="1:10" ht="12.75">
      <c r="A34" s="46">
        <v>28</v>
      </c>
      <c r="B34" s="22" t="s">
        <v>102</v>
      </c>
      <c r="C34" s="23">
        <v>921</v>
      </c>
      <c r="D34" s="28">
        <v>23.9</v>
      </c>
      <c r="E34" s="24" t="s">
        <v>9</v>
      </c>
      <c r="F34" s="25" t="s">
        <v>8</v>
      </c>
      <c r="G34" s="24" t="s">
        <v>8</v>
      </c>
      <c r="H34" s="24" t="s">
        <v>8</v>
      </c>
      <c r="I34" s="26">
        <v>118.9</v>
      </c>
      <c r="J34" s="27"/>
    </row>
    <row r="35" spans="1:10" ht="12.75">
      <c r="A35" s="46">
        <v>29</v>
      </c>
      <c r="B35" s="22" t="s">
        <v>101</v>
      </c>
      <c r="C35" s="23">
        <v>449</v>
      </c>
      <c r="D35" s="24">
        <v>28</v>
      </c>
      <c r="E35" s="24">
        <v>27</v>
      </c>
      <c r="F35" s="25" t="s">
        <v>8</v>
      </c>
      <c r="G35" s="24" t="s">
        <v>8</v>
      </c>
      <c r="H35" s="24" t="s">
        <v>8</v>
      </c>
      <c r="I35" s="26">
        <v>119</v>
      </c>
      <c r="J35" s="27"/>
    </row>
    <row r="36" spans="1:10" ht="12.75">
      <c r="A36" s="46">
        <v>30</v>
      </c>
      <c r="B36" s="22" t="s">
        <v>103</v>
      </c>
      <c r="C36" s="23">
        <v>713</v>
      </c>
      <c r="D36" s="24">
        <v>29</v>
      </c>
      <c r="E36" s="24" t="s">
        <v>9</v>
      </c>
      <c r="F36" s="25" t="s">
        <v>8</v>
      </c>
      <c r="G36" s="24" t="s">
        <v>8</v>
      </c>
      <c r="H36" s="24" t="s">
        <v>8</v>
      </c>
      <c r="I36" s="26">
        <v>124</v>
      </c>
      <c r="J36" s="27"/>
    </row>
    <row r="37" spans="1:10" ht="12.75">
      <c r="A37" s="46">
        <v>31</v>
      </c>
      <c r="B37" s="22" t="s">
        <v>104</v>
      </c>
      <c r="C37" s="23">
        <v>953</v>
      </c>
      <c r="D37" s="24" t="s">
        <v>9</v>
      </c>
      <c r="E37" s="25" t="s">
        <v>8</v>
      </c>
      <c r="F37" s="24" t="s">
        <v>8</v>
      </c>
      <c r="G37" s="24" t="s">
        <v>8</v>
      </c>
      <c r="H37" s="24" t="s">
        <v>8</v>
      </c>
      <c r="I37" s="26">
        <v>127</v>
      </c>
      <c r="J37" s="27"/>
    </row>
    <row r="38" spans="4:9" ht="12.75">
      <c r="D38" s="31"/>
      <c r="E38" s="31"/>
      <c r="F38" s="31"/>
      <c r="G38" s="31"/>
      <c r="H38" s="31"/>
      <c r="I38" s="31"/>
    </row>
    <row r="39" spans="2:8" ht="12.75">
      <c r="B39" s="60" t="s">
        <v>105</v>
      </c>
      <c r="D39" s="32">
        <v>29</v>
      </c>
      <c r="E39" s="32">
        <v>27</v>
      </c>
      <c r="F39" s="32">
        <v>24</v>
      </c>
      <c r="G39" s="32">
        <v>23</v>
      </c>
      <c r="H39" s="32">
        <v>25</v>
      </c>
    </row>
    <row r="40" spans="2:10" ht="12.75">
      <c r="B40" s="60" t="s">
        <v>106</v>
      </c>
      <c r="D40" s="32">
        <v>1</v>
      </c>
      <c r="E40" s="32">
        <v>3</v>
      </c>
      <c r="F40" s="32">
        <v>0</v>
      </c>
      <c r="G40" s="32">
        <v>1</v>
      </c>
      <c r="H40" s="32">
        <v>0</v>
      </c>
      <c r="I40" s="34" t="s">
        <v>111</v>
      </c>
      <c r="J40" s="35"/>
    </row>
    <row r="41" spans="2:10" ht="12.75">
      <c r="B41" s="60" t="s">
        <v>107</v>
      </c>
      <c r="D41" s="32">
        <v>0</v>
      </c>
      <c r="E41" s="32">
        <v>0</v>
      </c>
      <c r="F41" s="32">
        <v>0</v>
      </c>
      <c r="G41" s="32">
        <v>0</v>
      </c>
      <c r="H41" s="32">
        <v>0</v>
      </c>
      <c r="I41" s="38" t="s">
        <v>113</v>
      </c>
      <c r="J41" s="39"/>
    </row>
    <row r="42" spans="2:10" ht="12.75">
      <c r="B42" s="60" t="s">
        <v>108</v>
      </c>
      <c r="D42" s="32">
        <v>30</v>
      </c>
      <c r="E42" s="32">
        <v>30</v>
      </c>
      <c r="F42" s="32">
        <v>24</v>
      </c>
      <c r="G42" s="32">
        <v>24</v>
      </c>
      <c r="H42" s="32">
        <v>25</v>
      </c>
      <c r="I42" s="76"/>
      <c r="J42" s="64"/>
    </row>
    <row r="43" spans="2:10" ht="12.75">
      <c r="B43" s="60" t="s">
        <v>109</v>
      </c>
      <c r="D43" s="32">
        <v>1</v>
      </c>
      <c r="E43" s="32">
        <v>1</v>
      </c>
      <c r="F43" s="32">
        <v>7</v>
      </c>
      <c r="G43" s="32">
        <v>7</v>
      </c>
      <c r="H43" s="32">
        <v>6</v>
      </c>
      <c r="I43" s="41" t="s">
        <v>115</v>
      </c>
      <c r="J43" s="42"/>
    </row>
    <row r="44" spans="2:8" ht="12.75">
      <c r="B44" s="60" t="s">
        <v>110</v>
      </c>
      <c r="D44" s="32">
        <v>31</v>
      </c>
      <c r="E44" s="32">
        <v>31</v>
      </c>
      <c r="F44" s="32">
        <v>31</v>
      </c>
      <c r="G44" s="32">
        <v>31</v>
      </c>
      <c r="H44" s="32">
        <v>31</v>
      </c>
    </row>
    <row r="45" spans="4:8" ht="12.75">
      <c r="D45" s="31"/>
      <c r="E45" s="31"/>
      <c r="F45" s="31"/>
      <c r="G45" s="31"/>
      <c r="H45" s="31"/>
    </row>
    <row r="46" ht="12.75">
      <c r="D46" s="36"/>
    </row>
    <row r="47" ht="12.75">
      <c r="D47" s="36"/>
    </row>
    <row r="48" ht="12.75">
      <c r="D48" s="43"/>
    </row>
  </sheetData>
  <conditionalFormatting sqref="D45:H45">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D34" sqref="D34"/>
    </sheetView>
  </sheetViews>
  <sheetFormatPr defaultColWidth="9.140625" defaultRowHeight="12.75"/>
  <cols>
    <col min="1" max="1" width="3.7109375" style="0" customWidth="1"/>
    <col min="2" max="2" width="18.57421875" style="0" customWidth="1"/>
    <col min="10" max="10" width="12.00390625" style="0" customWidth="1"/>
  </cols>
  <sheetData>
    <row r="1" spans="1:9" ht="15.75">
      <c r="A1" s="77" t="s">
        <v>34</v>
      </c>
      <c r="B1" s="8"/>
      <c r="C1" s="8"/>
      <c r="D1" s="8"/>
      <c r="E1" s="8"/>
      <c r="F1" s="8"/>
      <c r="G1" s="8"/>
      <c r="H1" s="8"/>
      <c r="I1" s="8"/>
    </row>
    <row r="2" spans="1:9" ht="15.75">
      <c r="A2" s="77" t="s">
        <v>35</v>
      </c>
      <c r="B2" s="8"/>
      <c r="C2" s="8"/>
      <c r="D2" s="8"/>
      <c r="E2" s="8"/>
      <c r="F2" s="8"/>
      <c r="G2" s="8"/>
      <c r="H2" s="8"/>
      <c r="I2" s="8"/>
    </row>
    <row r="3" ht="16.5" thickBot="1">
      <c r="A3" s="1"/>
    </row>
    <row r="4" spans="1:9" s="5" customFormat="1" ht="16.5" thickBot="1">
      <c r="A4" s="81" t="s">
        <v>16</v>
      </c>
      <c r="B4" s="82"/>
      <c r="C4" s="83" t="s">
        <v>10</v>
      </c>
      <c r="D4" s="83" t="s">
        <v>11</v>
      </c>
      <c r="E4" s="83" t="s">
        <v>5</v>
      </c>
      <c r="F4" s="83" t="s">
        <v>6</v>
      </c>
      <c r="G4" s="83" t="s">
        <v>7</v>
      </c>
      <c r="H4" s="83" t="s">
        <v>27</v>
      </c>
      <c r="I4" s="84" t="s">
        <v>15</v>
      </c>
    </row>
    <row r="5" spans="1:9" s="5" customFormat="1" ht="16.5" hidden="1" thickBot="1">
      <c r="A5" s="94"/>
      <c r="B5" s="88"/>
      <c r="C5" s="80"/>
      <c r="D5" s="80"/>
      <c r="E5" s="80"/>
      <c r="F5" s="80"/>
      <c r="G5" s="80"/>
      <c r="H5" s="80"/>
      <c r="I5" s="95"/>
    </row>
    <row r="6" spans="1:9" ht="12.75">
      <c r="A6" s="89">
        <v>1</v>
      </c>
      <c r="B6" s="96" t="s">
        <v>0</v>
      </c>
      <c r="C6" s="7">
        <v>1</v>
      </c>
      <c r="D6" s="7">
        <v>2</v>
      </c>
      <c r="E6" s="7">
        <v>2</v>
      </c>
      <c r="F6" s="7">
        <v>1</v>
      </c>
      <c r="G6" s="7">
        <v>2</v>
      </c>
      <c r="H6" s="7">
        <v>2</v>
      </c>
      <c r="I6" s="97">
        <v>10</v>
      </c>
    </row>
    <row r="7" spans="1:9" ht="12.75">
      <c r="A7" s="90">
        <v>2</v>
      </c>
      <c r="B7" s="27" t="s">
        <v>2</v>
      </c>
      <c r="C7" s="7">
        <v>3</v>
      </c>
      <c r="D7" s="7">
        <v>4</v>
      </c>
      <c r="E7" s="7">
        <v>1</v>
      </c>
      <c r="F7" s="7">
        <v>1</v>
      </c>
      <c r="G7" s="7">
        <v>1</v>
      </c>
      <c r="H7" s="7">
        <v>1</v>
      </c>
      <c r="I7" s="98">
        <v>11</v>
      </c>
    </row>
    <row r="8" spans="1:9" ht="12.75">
      <c r="A8" s="90">
        <v>3</v>
      </c>
      <c r="B8" s="27" t="s">
        <v>1</v>
      </c>
      <c r="C8" s="7">
        <v>2</v>
      </c>
      <c r="D8" s="7">
        <v>1</v>
      </c>
      <c r="E8" s="7">
        <v>8</v>
      </c>
      <c r="F8" s="7">
        <v>3</v>
      </c>
      <c r="G8" s="7">
        <v>3</v>
      </c>
      <c r="H8" s="7">
        <v>3</v>
      </c>
      <c r="I8" s="98">
        <v>20</v>
      </c>
    </row>
    <row r="9" spans="1:9" ht="12.75">
      <c r="A9" s="90">
        <v>4</v>
      </c>
      <c r="B9" s="27" t="s">
        <v>37</v>
      </c>
      <c r="C9" s="7">
        <v>5</v>
      </c>
      <c r="D9" s="7">
        <v>6</v>
      </c>
      <c r="E9" s="7">
        <v>4</v>
      </c>
      <c r="F9" s="7">
        <v>5</v>
      </c>
      <c r="G9" s="7">
        <v>6</v>
      </c>
      <c r="H9" s="7">
        <v>4</v>
      </c>
      <c r="I9" s="98">
        <v>30</v>
      </c>
    </row>
    <row r="10" spans="1:10" ht="12.75">
      <c r="A10" s="90">
        <v>5</v>
      </c>
      <c r="B10" s="27" t="s">
        <v>4</v>
      </c>
      <c r="C10" s="7">
        <v>6</v>
      </c>
      <c r="D10" s="7">
        <v>7</v>
      </c>
      <c r="E10" s="7">
        <v>6</v>
      </c>
      <c r="F10" s="7">
        <v>6</v>
      </c>
      <c r="G10" s="7">
        <v>8</v>
      </c>
      <c r="H10" s="7">
        <v>6</v>
      </c>
      <c r="I10" s="103">
        <v>39</v>
      </c>
      <c r="J10" s="104" t="s">
        <v>65</v>
      </c>
    </row>
    <row r="11" spans="1:9" ht="12.75">
      <c r="A11" s="90">
        <v>6</v>
      </c>
      <c r="B11" s="27" t="s">
        <v>22</v>
      </c>
      <c r="C11" s="7">
        <v>9</v>
      </c>
      <c r="D11" s="7">
        <v>5</v>
      </c>
      <c r="E11" s="7">
        <v>13</v>
      </c>
      <c r="F11" s="7">
        <v>12</v>
      </c>
      <c r="G11" s="7">
        <v>4</v>
      </c>
      <c r="H11" s="7">
        <v>9</v>
      </c>
      <c r="I11" s="98">
        <v>52</v>
      </c>
    </row>
    <row r="12" spans="1:9" ht="12.75">
      <c r="A12" s="90">
        <v>7</v>
      </c>
      <c r="B12" s="27" t="s">
        <v>36</v>
      </c>
      <c r="C12" s="7">
        <v>4</v>
      </c>
      <c r="D12" s="7">
        <v>9</v>
      </c>
      <c r="E12" s="7">
        <v>7</v>
      </c>
      <c r="F12" s="7">
        <v>14</v>
      </c>
      <c r="G12" s="7">
        <v>12</v>
      </c>
      <c r="H12" s="7">
        <v>8</v>
      </c>
      <c r="I12" s="98">
        <v>54</v>
      </c>
    </row>
    <row r="13" spans="1:9" ht="12.75">
      <c r="A13" s="90">
        <v>8</v>
      </c>
      <c r="B13" s="27" t="s">
        <v>42</v>
      </c>
      <c r="C13" s="7">
        <v>11</v>
      </c>
      <c r="D13" s="7">
        <v>11</v>
      </c>
      <c r="E13" s="7">
        <v>10</v>
      </c>
      <c r="F13" s="7">
        <v>8</v>
      </c>
      <c r="G13" s="7">
        <v>9</v>
      </c>
      <c r="H13" s="7">
        <v>5</v>
      </c>
      <c r="I13" s="98">
        <v>54</v>
      </c>
    </row>
    <row r="14" spans="1:9" ht="12.75">
      <c r="A14" s="90">
        <v>9</v>
      </c>
      <c r="B14" s="27" t="s">
        <v>38</v>
      </c>
      <c r="C14" s="7">
        <v>7</v>
      </c>
      <c r="D14" s="7">
        <v>10</v>
      </c>
      <c r="E14" s="7">
        <v>11</v>
      </c>
      <c r="F14" s="7">
        <v>7</v>
      </c>
      <c r="G14" s="7">
        <v>7</v>
      </c>
      <c r="H14" s="7" t="s">
        <v>9</v>
      </c>
      <c r="I14" s="98">
        <v>62</v>
      </c>
    </row>
    <row r="15" spans="1:9" ht="12.75">
      <c r="A15" s="90">
        <v>10</v>
      </c>
      <c r="B15" s="27" t="s">
        <v>41</v>
      </c>
      <c r="C15" s="7">
        <v>10</v>
      </c>
      <c r="D15" s="7">
        <v>14</v>
      </c>
      <c r="E15" s="7">
        <v>5</v>
      </c>
      <c r="F15" s="7">
        <v>9</v>
      </c>
      <c r="G15" s="7">
        <v>13</v>
      </c>
      <c r="H15" s="7" t="s">
        <v>9</v>
      </c>
      <c r="I15" s="98">
        <v>71</v>
      </c>
    </row>
    <row r="16" spans="1:9" ht="12.75">
      <c r="A16" s="90">
        <v>11</v>
      </c>
      <c r="B16" s="27" t="s">
        <v>30</v>
      </c>
      <c r="C16" s="7" t="s">
        <v>9</v>
      </c>
      <c r="D16" s="7">
        <v>3</v>
      </c>
      <c r="E16" s="7">
        <v>3</v>
      </c>
      <c r="F16" s="7">
        <v>11</v>
      </c>
      <c r="G16" s="7">
        <v>16</v>
      </c>
      <c r="H16" s="7" t="s">
        <v>9</v>
      </c>
      <c r="I16" s="98">
        <v>73</v>
      </c>
    </row>
    <row r="17" spans="1:9" ht="12.75">
      <c r="A17" s="90">
        <v>12</v>
      </c>
      <c r="B17" s="27" t="s">
        <v>31</v>
      </c>
      <c r="C17" s="7">
        <v>13</v>
      </c>
      <c r="D17" s="7">
        <v>8</v>
      </c>
      <c r="E17" s="7">
        <v>12</v>
      </c>
      <c r="F17" s="7">
        <v>16</v>
      </c>
      <c r="G17" s="7">
        <v>11</v>
      </c>
      <c r="H17" s="7" t="s">
        <v>9</v>
      </c>
      <c r="I17" s="98">
        <v>80</v>
      </c>
    </row>
    <row r="18" spans="1:10" ht="12.75">
      <c r="A18" s="90">
        <v>13</v>
      </c>
      <c r="B18" s="27" t="s">
        <v>45</v>
      </c>
      <c r="C18" s="7" t="s">
        <v>9</v>
      </c>
      <c r="D18" s="7">
        <v>12</v>
      </c>
      <c r="E18" s="7">
        <v>16</v>
      </c>
      <c r="F18" s="7">
        <v>4</v>
      </c>
      <c r="G18" s="7">
        <v>10</v>
      </c>
      <c r="H18" s="7" t="s">
        <v>9</v>
      </c>
      <c r="I18" s="103">
        <v>82</v>
      </c>
      <c r="J18" s="104" t="s">
        <v>66</v>
      </c>
    </row>
    <row r="19" spans="1:9" ht="12.75">
      <c r="A19" s="90">
        <v>14</v>
      </c>
      <c r="B19" s="27" t="s">
        <v>17</v>
      </c>
      <c r="C19" s="7" t="s">
        <v>8</v>
      </c>
      <c r="D19" s="7" t="s">
        <v>8</v>
      </c>
      <c r="E19" s="7" t="s">
        <v>8</v>
      </c>
      <c r="F19" s="7">
        <v>10</v>
      </c>
      <c r="G19" s="7">
        <v>5</v>
      </c>
      <c r="H19" s="7">
        <v>7</v>
      </c>
      <c r="I19" s="98">
        <v>82</v>
      </c>
    </row>
    <row r="20" spans="1:9" ht="12.75">
      <c r="A20" s="90">
        <v>15</v>
      </c>
      <c r="B20" s="27" t="s">
        <v>43</v>
      </c>
      <c r="C20" s="7">
        <v>12</v>
      </c>
      <c r="D20" s="7" t="s">
        <v>9</v>
      </c>
      <c r="E20" s="7">
        <v>9</v>
      </c>
      <c r="F20" s="7">
        <v>13</v>
      </c>
      <c r="G20" s="7">
        <v>14</v>
      </c>
      <c r="H20" s="7" t="s">
        <v>9</v>
      </c>
      <c r="I20" s="98">
        <v>88</v>
      </c>
    </row>
    <row r="21" spans="1:9" ht="12.75">
      <c r="A21" s="90">
        <v>16</v>
      </c>
      <c r="B21" s="27" t="s">
        <v>40</v>
      </c>
      <c r="C21" s="7">
        <v>8</v>
      </c>
      <c r="D21" s="7">
        <v>13</v>
      </c>
      <c r="E21" s="7">
        <v>14</v>
      </c>
      <c r="F21" s="7" t="s">
        <v>8</v>
      </c>
      <c r="G21" s="7" t="s">
        <v>8</v>
      </c>
      <c r="H21" s="7" t="s">
        <v>8</v>
      </c>
      <c r="I21" s="98">
        <v>95</v>
      </c>
    </row>
    <row r="22" spans="1:9" ht="12.75">
      <c r="A22" s="90">
        <v>17</v>
      </c>
      <c r="B22" s="27" t="s">
        <v>39</v>
      </c>
      <c r="C22" s="7">
        <v>14</v>
      </c>
      <c r="D22" s="7" t="s">
        <v>9</v>
      </c>
      <c r="E22" s="7" t="s">
        <v>9</v>
      </c>
      <c r="F22" s="7">
        <v>15</v>
      </c>
      <c r="G22" s="7">
        <v>15</v>
      </c>
      <c r="H22" s="7" t="s">
        <v>9</v>
      </c>
      <c r="I22" s="98">
        <v>104</v>
      </c>
    </row>
    <row r="23" spans="1:9" ht="13.5" thickBot="1">
      <c r="A23" s="92">
        <v>18</v>
      </c>
      <c r="B23" s="99" t="s">
        <v>44</v>
      </c>
      <c r="C23" s="100">
        <v>15</v>
      </c>
      <c r="D23" s="100">
        <v>15</v>
      </c>
      <c r="E23" s="100">
        <v>15</v>
      </c>
      <c r="F23" s="100" t="s">
        <v>9</v>
      </c>
      <c r="G23" s="100" t="s">
        <v>9</v>
      </c>
      <c r="H23" s="100" t="s">
        <v>9</v>
      </c>
      <c r="I23" s="101">
        <v>105</v>
      </c>
    </row>
    <row r="24" spans="3:9" ht="12.75">
      <c r="C24" s="2"/>
      <c r="D24" s="2"/>
      <c r="E24" s="2"/>
      <c r="F24" s="2"/>
      <c r="G24" s="2"/>
      <c r="H24" s="2"/>
      <c r="I24" s="2"/>
    </row>
    <row r="25" spans="2:9" ht="12.75">
      <c r="B25" s="60" t="s">
        <v>12</v>
      </c>
      <c r="C25" s="78">
        <v>15</v>
      </c>
      <c r="D25" s="78">
        <v>15</v>
      </c>
      <c r="E25" s="78">
        <v>16</v>
      </c>
      <c r="F25" s="78">
        <v>16</v>
      </c>
      <c r="G25" s="78">
        <v>16</v>
      </c>
      <c r="H25" s="78">
        <v>9</v>
      </c>
      <c r="I25" s="2"/>
    </row>
    <row r="26" spans="2:10" ht="12.75">
      <c r="B26" s="60" t="s">
        <v>13</v>
      </c>
      <c r="C26" s="78">
        <v>2</v>
      </c>
      <c r="D26" s="78">
        <v>2</v>
      </c>
      <c r="E26" s="78">
        <v>1</v>
      </c>
      <c r="F26" s="78">
        <v>1</v>
      </c>
      <c r="G26" s="78">
        <v>1</v>
      </c>
      <c r="H26" s="78">
        <v>8</v>
      </c>
      <c r="I26" s="79" t="s">
        <v>204</v>
      </c>
      <c r="J26" s="74"/>
    </row>
    <row r="27" spans="2:10" ht="12.75">
      <c r="B27" s="60" t="s">
        <v>14</v>
      </c>
      <c r="C27" s="78">
        <v>18</v>
      </c>
      <c r="D27" s="78">
        <v>18</v>
      </c>
      <c r="E27" s="78">
        <v>18</v>
      </c>
      <c r="F27" s="78">
        <v>18</v>
      </c>
      <c r="G27" s="78">
        <v>18</v>
      </c>
      <c r="H27" s="78">
        <v>18</v>
      </c>
      <c r="I27" s="102" t="s">
        <v>205</v>
      </c>
      <c r="J27" s="67"/>
    </row>
  </sheetData>
  <printOptions/>
  <pageMargins left="0.75" right="0.75" top="0.63" bottom="0.54" header="0.5" footer="0.5"/>
  <pageSetup horizontalDpi="600" verticalDpi="600" orientation="landscape" paperSize="9" scale="120" r:id="rId1"/>
</worksheet>
</file>

<file path=xl/worksheets/sheet6.xml><?xml version="1.0" encoding="utf-8"?>
<worksheet xmlns="http://schemas.openxmlformats.org/spreadsheetml/2006/main" xmlns:r="http://schemas.openxmlformats.org/officeDocument/2006/relationships">
  <dimension ref="A1:J27"/>
  <sheetViews>
    <sheetView workbookViewId="0" topLeftCell="A1">
      <selection activeCell="J3" sqref="J3"/>
    </sheetView>
  </sheetViews>
  <sheetFormatPr defaultColWidth="9.140625" defaultRowHeight="12.75"/>
  <cols>
    <col min="1" max="1" width="3.7109375" style="0" customWidth="1"/>
    <col min="2" max="2" width="16.421875" style="0" bestFit="1" customWidth="1"/>
  </cols>
  <sheetData>
    <row r="1" spans="1:9" ht="15.75">
      <c r="A1" s="4" t="s">
        <v>28</v>
      </c>
      <c r="B1" s="3"/>
      <c r="C1" s="3"/>
      <c r="D1" s="3"/>
      <c r="E1" s="3"/>
      <c r="F1" s="3"/>
      <c r="G1" s="3"/>
      <c r="H1" s="3"/>
      <c r="I1" s="3"/>
    </row>
    <row r="2" spans="1:9" ht="15.75">
      <c r="A2" s="77" t="s">
        <v>29</v>
      </c>
      <c r="B2" s="8"/>
      <c r="C2" s="8"/>
      <c r="D2" s="8"/>
      <c r="E2" s="8"/>
      <c r="F2" s="8"/>
      <c r="G2" s="8"/>
      <c r="H2" s="8"/>
      <c r="I2" s="8"/>
    </row>
    <row r="3" spans="1:8" ht="16.5" thickBot="1">
      <c r="A3" s="1"/>
      <c r="H3" s="50" t="s">
        <v>112</v>
      </c>
    </row>
    <row r="4" spans="1:9" s="5" customFormat="1" ht="16.5" thickBot="1">
      <c r="A4" s="105" t="s">
        <v>16</v>
      </c>
      <c r="B4" s="106"/>
      <c r="C4" s="107" t="s">
        <v>10</v>
      </c>
      <c r="D4" s="107" t="s">
        <v>11</v>
      </c>
      <c r="E4" s="107" t="s">
        <v>5</v>
      </c>
      <c r="F4" s="107" t="s">
        <v>6</v>
      </c>
      <c r="G4" s="107" t="s">
        <v>7</v>
      </c>
      <c r="H4" s="107" t="s">
        <v>27</v>
      </c>
      <c r="I4" s="108" t="s">
        <v>15</v>
      </c>
    </row>
    <row r="5" spans="1:9" ht="12.75">
      <c r="A5" s="111">
        <v>1</v>
      </c>
      <c r="B5" s="116" t="s">
        <v>1</v>
      </c>
      <c r="C5" s="87">
        <v>4</v>
      </c>
      <c r="D5" s="70">
        <v>4</v>
      </c>
      <c r="E5" s="7">
        <v>1</v>
      </c>
      <c r="F5" s="7">
        <v>3</v>
      </c>
      <c r="G5" s="7">
        <v>1</v>
      </c>
      <c r="H5" s="71">
        <v>1</v>
      </c>
      <c r="I5" s="119">
        <v>10</v>
      </c>
    </row>
    <row r="6" spans="1:9" ht="12.75">
      <c r="A6" s="112">
        <v>2</v>
      </c>
      <c r="B6" s="117" t="s">
        <v>0</v>
      </c>
      <c r="C6" s="87">
        <v>1</v>
      </c>
      <c r="D6" s="70">
        <v>3</v>
      </c>
      <c r="E6" s="7">
        <v>3</v>
      </c>
      <c r="F6" s="7">
        <v>1</v>
      </c>
      <c r="G6" s="7">
        <v>3</v>
      </c>
      <c r="H6" s="71">
        <v>2</v>
      </c>
      <c r="I6" s="120">
        <v>10</v>
      </c>
    </row>
    <row r="7" spans="1:9" ht="12.75">
      <c r="A7" s="112">
        <v>3</v>
      </c>
      <c r="B7" s="117" t="s">
        <v>2</v>
      </c>
      <c r="C7" s="87">
        <v>2</v>
      </c>
      <c r="D7" s="7">
        <v>2</v>
      </c>
      <c r="E7" s="7">
        <v>2</v>
      </c>
      <c r="F7" s="70" t="s">
        <v>9</v>
      </c>
      <c r="G7" s="7">
        <v>2</v>
      </c>
      <c r="H7" s="71">
        <v>6</v>
      </c>
      <c r="I7" s="120">
        <v>14</v>
      </c>
    </row>
    <row r="8" spans="1:9" ht="12.75">
      <c r="A8" s="112">
        <v>4</v>
      </c>
      <c r="B8" s="117" t="s">
        <v>4</v>
      </c>
      <c r="C8" s="87">
        <v>3</v>
      </c>
      <c r="D8" s="7">
        <v>1</v>
      </c>
      <c r="E8" s="7">
        <v>6</v>
      </c>
      <c r="F8" s="70" t="s">
        <v>9</v>
      </c>
      <c r="G8" s="7">
        <v>5</v>
      </c>
      <c r="H8" s="71">
        <v>3</v>
      </c>
      <c r="I8" s="120">
        <v>18</v>
      </c>
    </row>
    <row r="9" spans="1:9" ht="12.75">
      <c r="A9" s="112">
        <v>5</v>
      </c>
      <c r="B9" s="117" t="s">
        <v>23</v>
      </c>
      <c r="C9" s="114">
        <v>9</v>
      </c>
      <c r="D9" s="7">
        <v>5</v>
      </c>
      <c r="E9" s="7">
        <v>9</v>
      </c>
      <c r="F9" s="7">
        <v>2</v>
      </c>
      <c r="G9" s="7">
        <v>4</v>
      </c>
      <c r="H9" s="71">
        <v>5</v>
      </c>
      <c r="I9" s="120">
        <v>25</v>
      </c>
    </row>
    <row r="10" spans="1:9" ht="12.75">
      <c r="A10" s="112">
        <v>6</v>
      </c>
      <c r="B10" s="117" t="s">
        <v>20</v>
      </c>
      <c r="C10" s="87">
        <v>6</v>
      </c>
      <c r="D10" s="7">
        <v>7</v>
      </c>
      <c r="E10" s="7">
        <v>4</v>
      </c>
      <c r="F10" s="7">
        <v>6</v>
      </c>
      <c r="G10" s="7">
        <v>8</v>
      </c>
      <c r="H10" s="72">
        <v>10</v>
      </c>
      <c r="I10" s="120">
        <v>31</v>
      </c>
    </row>
    <row r="11" spans="1:9" ht="12.75">
      <c r="A11" s="112">
        <v>7</v>
      </c>
      <c r="B11" s="117" t="s">
        <v>17</v>
      </c>
      <c r="C11" s="87">
        <v>5</v>
      </c>
      <c r="D11" s="70" t="s">
        <v>9</v>
      </c>
      <c r="E11" s="7">
        <v>7</v>
      </c>
      <c r="F11" s="7">
        <v>4</v>
      </c>
      <c r="G11" s="7">
        <v>6</v>
      </c>
      <c r="H11" s="71">
        <v>11</v>
      </c>
      <c r="I11" s="120">
        <v>33</v>
      </c>
    </row>
    <row r="12" spans="1:9" ht="12.75">
      <c r="A12" s="112">
        <v>8</v>
      </c>
      <c r="B12" s="117" t="s">
        <v>21</v>
      </c>
      <c r="C12" s="87">
        <v>7</v>
      </c>
      <c r="D12" s="7">
        <v>6</v>
      </c>
      <c r="E12" s="7">
        <v>8</v>
      </c>
      <c r="F12" s="7">
        <v>7</v>
      </c>
      <c r="G12" s="7">
        <v>7</v>
      </c>
      <c r="H12" s="72">
        <v>8</v>
      </c>
      <c r="I12" s="120">
        <v>35</v>
      </c>
    </row>
    <row r="13" spans="1:9" ht="12.75">
      <c r="A13" s="112">
        <v>9</v>
      </c>
      <c r="B13" s="117" t="s">
        <v>24</v>
      </c>
      <c r="C13" s="87">
        <v>8</v>
      </c>
      <c r="D13" s="70">
        <v>13</v>
      </c>
      <c r="E13" s="7">
        <v>11</v>
      </c>
      <c r="F13" s="7">
        <v>5</v>
      </c>
      <c r="G13" s="7">
        <v>12</v>
      </c>
      <c r="H13" s="71">
        <v>7</v>
      </c>
      <c r="I13" s="120">
        <v>43</v>
      </c>
    </row>
    <row r="14" spans="1:9" ht="12.75">
      <c r="A14" s="112">
        <v>10</v>
      </c>
      <c r="B14" s="117" t="s">
        <v>30</v>
      </c>
      <c r="C14" s="114">
        <v>16</v>
      </c>
      <c r="D14" s="7">
        <v>16</v>
      </c>
      <c r="E14" s="7">
        <v>10</v>
      </c>
      <c r="F14" s="7">
        <v>9</v>
      </c>
      <c r="G14" s="7">
        <v>10</v>
      </c>
      <c r="H14" s="71">
        <v>4</v>
      </c>
      <c r="I14" s="120">
        <v>49</v>
      </c>
    </row>
    <row r="15" spans="1:9" ht="12.75">
      <c r="A15" s="112">
        <v>11</v>
      </c>
      <c r="B15" s="117" t="s">
        <v>18</v>
      </c>
      <c r="C15" s="87">
        <v>11</v>
      </c>
      <c r="D15" s="7">
        <v>14</v>
      </c>
      <c r="E15" s="7">
        <v>5</v>
      </c>
      <c r="F15" s="7">
        <v>8</v>
      </c>
      <c r="G15" s="7">
        <v>11</v>
      </c>
      <c r="H15" s="72" t="s">
        <v>9</v>
      </c>
      <c r="I15" s="120">
        <v>49</v>
      </c>
    </row>
    <row r="16" spans="1:9" ht="12.75">
      <c r="A16" s="112">
        <v>12</v>
      </c>
      <c r="B16" s="117" t="s">
        <v>33</v>
      </c>
      <c r="C16" s="114">
        <v>12</v>
      </c>
      <c r="D16" s="7">
        <v>10</v>
      </c>
      <c r="E16" s="7">
        <v>12</v>
      </c>
      <c r="F16" s="7">
        <v>10</v>
      </c>
      <c r="G16" s="7">
        <v>9</v>
      </c>
      <c r="H16" s="71">
        <v>9</v>
      </c>
      <c r="I16" s="120">
        <v>50</v>
      </c>
    </row>
    <row r="17" spans="1:9" ht="12.75">
      <c r="A17" s="112">
        <v>13</v>
      </c>
      <c r="B17" s="117" t="s">
        <v>31</v>
      </c>
      <c r="C17" s="87">
        <v>10</v>
      </c>
      <c r="D17" s="7">
        <v>17</v>
      </c>
      <c r="E17" s="7">
        <v>13</v>
      </c>
      <c r="F17" s="7">
        <v>11</v>
      </c>
      <c r="G17" s="70" t="s">
        <v>8</v>
      </c>
      <c r="H17" s="71" t="s">
        <v>8</v>
      </c>
      <c r="I17" s="120">
        <v>71</v>
      </c>
    </row>
    <row r="18" spans="1:9" ht="12.75">
      <c r="A18" s="112">
        <v>14</v>
      </c>
      <c r="B18" s="117" t="s">
        <v>22</v>
      </c>
      <c r="C18" s="87">
        <v>14</v>
      </c>
      <c r="D18" s="7">
        <v>8</v>
      </c>
      <c r="E18" s="70" t="s">
        <v>8</v>
      </c>
      <c r="F18" s="7" t="s">
        <v>8</v>
      </c>
      <c r="G18" s="7" t="s">
        <v>8</v>
      </c>
      <c r="H18" s="71" t="s">
        <v>8</v>
      </c>
      <c r="I18" s="120">
        <v>82</v>
      </c>
    </row>
    <row r="19" spans="1:9" ht="12.75">
      <c r="A19" s="112">
        <v>15</v>
      </c>
      <c r="B19" s="117" t="s">
        <v>3</v>
      </c>
      <c r="C19" s="87">
        <v>13</v>
      </c>
      <c r="D19" s="7">
        <v>12</v>
      </c>
      <c r="E19" s="70" t="s">
        <v>8</v>
      </c>
      <c r="F19" s="7" t="s">
        <v>8</v>
      </c>
      <c r="G19" s="7" t="s">
        <v>8</v>
      </c>
      <c r="H19" s="71" t="s">
        <v>8</v>
      </c>
      <c r="I19" s="120">
        <v>85</v>
      </c>
    </row>
    <row r="20" spans="1:9" ht="12.75">
      <c r="A20" s="112">
        <v>16</v>
      </c>
      <c r="B20" s="117" t="s">
        <v>26</v>
      </c>
      <c r="C20" s="87">
        <v>15</v>
      </c>
      <c r="D20" s="7">
        <v>11</v>
      </c>
      <c r="E20" s="70" t="s">
        <v>8</v>
      </c>
      <c r="F20" s="7" t="s">
        <v>8</v>
      </c>
      <c r="G20" s="7" t="s">
        <v>8</v>
      </c>
      <c r="H20" s="71" t="s">
        <v>8</v>
      </c>
      <c r="I20" s="120">
        <v>86</v>
      </c>
    </row>
    <row r="21" spans="1:9" ht="12.75">
      <c r="A21" s="112">
        <v>17</v>
      </c>
      <c r="B21" s="117" t="s">
        <v>32</v>
      </c>
      <c r="C21" s="114" t="s">
        <v>8</v>
      </c>
      <c r="D21" s="7">
        <v>15</v>
      </c>
      <c r="E21" s="7" t="s">
        <v>8</v>
      </c>
      <c r="F21" s="7" t="s">
        <v>8</v>
      </c>
      <c r="G21" s="7" t="s">
        <v>8</v>
      </c>
      <c r="H21" s="71" t="s">
        <v>8</v>
      </c>
      <c r="I21" s="120">
        <v>95</v>
      </c>
    </row>
    <row r="22" spans="1:9" ht="12.75">
      <c r="A22" s="112">
        <v>18</v>
      </c>
      <c r="B22" s="117" t="s">
        <v>19</v>
      </c>
      <c r="C22" s="87">
        <v>17</v>
      </c>
      <c r="D22" s="70" t="s">
        <v>8</v>
      </c>
      <c r="E22" s="7" t="s">
        <v>8</v>
      </c>
      <c r="F22" s="7" t="s">
        <v>8</v>
      </c>
      <c r="G22" s="7" t="s">
        <v>8</v>
      </c>
      <c r="H22" s="71" t="s">
        <v>8</v>
      </c>
      <c r="I22" s="120">
        <v>97</v>
      </c>
    </row>
    <row r="23" spans="1:9" ht="13.5" thickBot="1">
      <c r="A23" s="113">
        <v>19</v>
      </c>
      <c r="B23" s="118" t="s">
        <v>25</v>
      </c>
      <c r="C23" s="115" t="s">
        <v>9</v>
      </c>
      <c r="D23" s="100">
        <v>18</v>
      </c>
      <c r="E23" s="100" t="s">
        <v>8</v>
      </c>
      <c r="F23" s="100" t="s">
        <v>8</v>
      </c>
      <c r="G23" s="100" t="s">
        <v>8</v>
      </c>
      <c r="H23" s="110" t="s">
        <v>8</v>
      </c>
      <c r="I23" s="121">
        <v>98</v>
      </c>
    </row>
    <row r="24" spans="3:9" ht="12.75">
      <c r="C24" s="2"/>
      <c r="D24" s="2"/>
      <c r="E24" s="2"/>
      <c r="F24" s="2"/>
      <c r="G24" s="2"/>
      <c r="H24" s="2"/>
      <c r="I24" s="2"/>
    </row>
    <row r="25" spans="2:9" ht="12.75">
      <c r="B25" s="60" t="s">
        <v>12</v>
      </c>
      <c r="C25" s="78">
        <v>17</v>
      </c>
      <c r="D25" s="78">
        <v>17</v>
      </c>
      <c r="E25" s="78">
        <v>13</v>
      </c>
      <c r="F25" s="78">
        <v>11</v>
      </c>
      <c r="G25" s="78">
        <v>12</v>
      </c>
      <c r="H25" s="78">
        <v>11</v>
      </c>
      <c r="I25" s="2"/>
    </row>
    <row r="26" spans="2:10" ht="12.75">
      <c r="B26" s="60" t="s">
        <v>13</v>
      </c>
      <c r="C26" s="78">
        <v>1</v>
      </c>
      <c r="D26" s="78">
        <v>1</v>
      </c>
      <c r="E26" s="78">
        <v>0</v>
      </c>
      <c r="F26" s="78">
        <v>2</v>
      </c>
      <c r="G26" s="78">
        <v>0</v>
      </c>
      <c r="H26" s="78">
        <v>1</v>
      </c>
      <c r="I26" s="73" t="s">
        <v>206</v>
      </c>
      <c r="J26" s="74"/>
    </row>
    <row r="27" spans="2:10" ht="12.75">
      <c r="B27" s="60" t="s">
        <v>14</v>
      </c>
      <c r="C27" s="78">
        <v>18</v>
      </c>
      <c r="D27" s="78">
        <v>18</v>
      </c>
      <c r="E27" s="78">
        <v>13</v>
      </c>
      <c r="F27" s="78">
        <v>13</v>
      </c>
      <c r="G27" s="78">
        <v>12</v>
      </c>
      <c r="H27" s="78">
        <v>12</v>
      </c>
      <c r="I27" s="73" t="s">
        <v>207</v>
      </c>
      <c r="J27" s="74"/>
    </row>
  </sheetData>
  <printOptions/>
  <pageMargins left="0.75" right="0.75" top="0.63" bottom="0.54" header="0.5" footer="0.5"/>
  <pageSetup horizontalDpi="600" verticalDpi="600" orientation="landscape" paperSize="9" scale="120" r:id="rId1"/>
</worksheet>
</file>

<file path=xl/worksheets/sheet7.xml><?xml version="1.0" encoding="utf-8"?>
<worksheet xmlns="http://schemas.openxmlformats.org/spreadsheetml/2006/main" xmlns:r="http://schemas.openxmlformats.org/officeDocument/2006/relationships">
  <dimension ref="A1:H33"/>
  <sheetViews>
    <sheetView workbookViewId="0" topLeftCell="A1">
      <selection activeCell="J3" sqref="J3"/>
    </sheetView>
  </sheetViews>
  <sheetFormatPr defaultColWidth="9.140625" defaultRowHeight="12.75"/>
  <cols>
    <col min="1" max="1" width="3.7109375" style="0" customWidth="1"/>
    <col min="2" max="2" width="21.57421875" style="0" customWidth="1"/>
  </cols>
  <sheetData>
    <row r="1" spans="1:8" ht="15.75">
      <c r="A1" s="77" t="s">
        <v>46</v>
      </c>
      <c r="B1" s="8"/>
      <c r="C1" s="8"/>
      <c r="D1" s="8"/>
      <c r="E1" s="8"/>
      <c r="F1" s="8"/>
      <c r="G1" s="8"/>
      <c r="H1" s="8"/>
    </row>
    <row r="2" spans="1:8" ht="15.75">
      <c r="A2" s="77" t="s">
        <v>47</v>
      </c>
      <c r="B2" s="8"/>
      <c r="C2" s="8"/>
      <c r="D2" s="8"/>
      <c r="E2" s="8"/>
      <c r="F2" s="8"/>
      <c r="G2" s="8"/>
      <c r="H2" s="8"/>
    </row>
    <row r="3" ht="16.5" thickBot="1">
      <c r="A3" s="1"/>
    </row>
    <row r="4" spans="1:8" s="5" customFormat="1" ht="16.5" thickBot="1">
      <c r="A4" s="81" t="s">
        <v>16</v>
      </c>
      <c r="B4" s="82"/>
      <c r="C4" s="83" t="s">
        <v>10</v>
      </c>
      <c r="D4" s="83" t="s">
        <v>11</v>
      </c>
      <c r="E4" s="83" t="s">
        <v>5</v>
      </c>
      <c r="F4" s="83" t="s">
        <v>6</v>
      </c>
      <c r="G4" s="85" t="s">
        <v>7</v>
      </c>
      <c r="H4" s="86" t="s">
        <v>15</v>
      </c>
    </row>
    <row r="5" spans="1:8" ht="12.75">
      <c r="A5" s="125">
        <v>1</v>
      </c>
      <c r="B5" s="126" t="s">
        <v>2</v>
      </c>
      <c r="C5" s="127">
        <v>3</v>
      </c>
      <c r="D5" s="128">
        <v>4</v>
      </c>
      <c r="E5" s="129">
        <v>3</v>
      </c>
      <c r="F5" s="129">
        <v>1</v>
      </c>
      <c r="G5" s="132">
        <v>1</v>
      </c>
      <c r="H5" s="135">
        <v>8</v>
      </c>
    </row>
    <row r="6" spans="1:8" ht="12.75">
      <c r="A6" s="123">
        <v>2</v>
      </c>
      <c r="B6" s="91" t="s">
        <v>48</v>
      </c>
      <c r="C6" s="122">
        <v>2</v>
      </c>
      <c r="D6" s="6">
        <v>1</v>
      </c>
      <c r="E6" s="6">
        <v>2</v>
      </c>
      <c r="F6" s="70">
        <v>4</v>
      </c>
      <c r="G6" s="133">
        <v>3</v>
      </c>
      <c r="H6" s="136">
        <v>8</v>
      </c>
    </row>
    <row r="7" spans="1:8" ht="12.75">
      <c r="A7" s="123">
        <v>3</v>
      </c>
      <c r="B7" s="91" t="s">
        <v>0</v>
      </c>
      <c r="C7" s="122">
        <v>1</v>
      </c>
      <c r="D7" s="6">
        <v>2</v>
      </c>
      <c r="E7" s="70">
        <v>4</v>
      </c>
      <c r="F7" s="6">
        <v>4</v>
      </c>
      <c r="G7" s="133">
        <v>2</v>
      </c>
      <c r="H7" s="136">
        <v>9</v>
      </c>
    </row>
    <row r="8" spans="1:8" ht="12.75">
      <c r="A8" s="123">
        <v>4</v>
      </c>
      <c r="B8" s="91" t="s">
        <v>49</v>
      </c>
      <c r="C8" s="114">
        <v>7</v>
      </c>
      <c r="D8" s="6">
        <v>3</v>
      </c>
      <c r="E8" s="6">
        <v>5</v>
      </c>
      <c r="F8" s="6">
        <v>2</v>
      </c>
      <c r="G8" s="133">
        <v>7</v>
      </c>
      <c r="H8" s="120">
        <v>17</v>
      </c>
    </row>
    <row r="9" spans="1:8" ht="12.75">
      <c r="A9" s="123">
        <v>5</v>
      </c>
      <c r="B9" s="91" t="s">
        <v>50</v>
      </c>
      <c r="C9" s="122">
        <v>5</v>
      </c>
      <c r="D9" s="6">
        <v>5</v>
      </c>
      <c r="E9" s="6">
        <v>6</v>
      </c>
      <c r="F9" s="70">
        <v>7</v>
      </c>
      <c r="G9" s="133">
        <v>5</v>
      </c>
      <c r="H9" s="120">
        <v>21</v>
      </c>
    </row>
    <row r="10" spans="1:8" ht="12.75">
      <c r="A10" s="123">
        <v>6</v>
      </c>
      <c r="B10" s="91" t="s">
        <v>51</v>
      </c>
      <c r="C10" s="114">
        <v>11</v>
      </c>
      <c r="D10" s="6">
        <v>6</v>
      </c>
      <c r="E10" s="6">
        <v>1</v>
      </c>
      <c r="F10" s="6">
        <v>6</v>
      </c>
      <c r="G10" s="133">
        <v>9</v>
      </c>
      <c r="H10" s="120">
        <v>22</v>
      </c>
    </row>
    <row r="11" spans="1:8" ht="12.75">
      <c r="A11" s="123">
        <v>7</v>
      </c>
      <c r="B11" s="91" t="s">
        <v>52</v>
      </c>
      <c r="C11" s="122">
        <v>4</v>
      </c>
      <c r="D11" s="70">
        <v>9</v>
      </c>
      <c r="E11" s="6">
        <v>7</v>
      </c>
      <c r="F11" s="6">
        <v>8</v>
      </c>
      <c r="G11" s="133">
        <v>4</v>
      </c>
      <c r="H11" s="120">
        <v>23</v>
      </c>
    </row>
    <row r="12" spans="1:8" ht="12.75">
      <c r="A12" s="123">
        <v>8</v>
      </c>
      <c r="B12" s="91" t="s">
        <v>53</v>
      </c>
      <c r="C12" s="122">
        <v>8</v>
      </c>
      <c r="D12" s="6">
        <v>7</v>
      </c>
      <c r="E12" s="70">
        <v>9</v>
      </c>
      <c r="F12" s="6">
        <v>3</v>
      </c>
      <c r="G12" s="133">
        <v>6</v>
      </c>
      <c r="H12" s="120">
        <v>24</v>
      </c>
    </row>
    <row r="13" spans="1:8" ht="12.75">
      <c r="A13" s="123">
        <v>9</v>
      </c>
      <c r="B13" s="91" t="s">
        <v>54</v>
      </c>
      <c r="C13" s="122">
        <v>6</v>
      </c>
      <c r="D13" s="70">
        <v>10</v>
      </c>
      <c r="E13" s="6">
        <v>8</v>
      </c>
      <c r="F13" s="6">
        <v>9</v>
      </c>
      <c r="G13" s="133">
        <v>10</v>
      </c>
      <c r="H13" s="120">
        <v>33</v>
      </c>
    </row>
    <row r="14" spans="1:8" ht="12.75">
      <c r="A14" s="123">
        <v>10</v>
      </c>
      <c r="B14" s="91" t="s">
        <v>55</v>
      </c>
      <c r="C14" s="122">
        <v>13</v>
      </c>
      <c r="D14" s="6">
        <v>13</v>
      </c>
      <c r="E14" s="6">
        <v>11</v>
      </c>
      <c r="F14" s="70">
        <v>15</v>
      </c>
      <c r="G14" s="133">
        <v>8</v>
      </c>
      <c r="H14" s="120">
        <v>45</v>
      </c>
    </row>
    <row r="15" spans="1:8" ht="12.75">
      <c r="A15" s="123">
        <v>11</v>
      </c>
      <c r="B15" s="91" t="s">
        <v>4</v>
      </c>
      <c r="C15" s="122">
        <v>10</v>
      </c>
      <c r="D15" s="70">
        <v>15</v>
      </c>
      <c r="E15" s="6">
        <v>14</v>
      </c>
      <c r="F15" s="6">
        <v>10</v>
      </c>
      <c r="G15" s="133">
        <v>12</v>
      </c>
      <c r="H15" s="120">
        <v>46</v>
      </c>
    </row>
    <row r="16" spans="1:8" ht="12.75">
      <c r="A16" s="123">
        <v>12</v>
      </c>
      <c r="B16" s="91" t="s">
        <v>56</v>
      </c>
      <c r="C16" s="114">
        <v>15</v>
      </c>
      <c r="D16" s="6">
        <v>14</v>
      </c>
      <c r="E16" s="6">
        <v>12</v>
      </c>
      <c r="F16" s="6">
        <v>12</v>
      </c>
      <c r="G16" s="133">
        <v>11</v>
      </c>
      <c r="H16" s="120">
        <v>49</v>
      </c>
    </row>
    <row r="17" spans="1:8" ht="12.75">
      <c r="A17" s="123">
        <v>13</v>
      </c>
      <c r="B17" s="91" t="s">
        <v>1</v>
      </c>
      <c r="C17" s="122">
        <v>9</v>
      </c>
      <c r="D17" s="6">
        <v>12</v>
      </c>
      <c r="E17" s="6">
        <v>10</v>
      </c>
      <c r="F17" s="70" t="s">
        <v>9</v>
      </c>
      <c r="G17" s="133" t="s">
        <v>8</v>
      </c>
      <c r="H17" s="120">
        <v>50</v>
      </c>
    </row>
    <row r="18" spans="1:8" ht="12.75">
      <c r="A18" s="123">
        <v>14</v>
      </c>
      <c r="B18" s="91" t="s">
        <v>57</v>
      </c>
      <c r="C18" s="122">
        <v>14</v>
      </c>
      <c r="D18" s="6">
        <v>11</v>
      </c>
      <c r="E18" s="70">
        <v>16</v>
      </c>
      <c r="F18" s="6">
        <v>14</v>
      </c>
      <c r="G18" s="133">
        <v>13</v>
      </c>
      <c r="H18" s="120">
        <v>52</v>
      </c>
    </row>
    <row r="19" spans="1:8" ht="12.75">
      <c r="A19" s="123">
        <v>15</v>
      </c>
      <c r="B19" s="91" t="s">
        <v>38</v>
      </c>
      <c r="C19" s="122">
        <v>16</v>
      </c>
      <c r="D19" s="70">
        <v>17</v>
      </c>
      <c r="E19" s="6">
        <v>13</v>
      </c>
      <c r="F19" s="6">
        <v>11</v>
      </c>
      <c r="G19" s="133">
        <v>14</v>
      </c>
      <c r="H19" s="120">
        <v>54</v>
      </c>
    </row>
    <row r="20" spans="1:8" ht="12.75">
      <c r="A20" s="123">
        <v>16</v>
      </c>
      <c r="B20" s="91" t="s">
        <v>58</v>
      </c>
      <c r="C20" s="122">
        <v>12</v>
      </c>
      <c r="D20" s="6">
        <v>8</v>
      </c>
      <c r="E20" s="70" t="s">
        <v>8</v>
      </c>
      <c r="F20" s="6" t="s">
        <v>8</v>
      </c>
      <c r="G20" s="133" t="s">
        <v>8</v>
      </c>
      <c r="H20" s="120">
        <v>61</v>
      </c>
    </row>
    <row r="21" spans="1:8" ht="12.75">
      <c r="A21" s="123">
        <v>17</v>
      </c>
      <c r="B21" s="91" t="s">
        <v>59</v>
      </c>
      <c r="C21" s="114">
        <v>17</v>
      </c>
      <c r="D21" s="6">
        <v>16</v>
      </c>
      <c r="E21" s="6">
        <v>17</v>
      </c>
      <c r="F21" s="6">
        <v>13</v>
      </c>
      <c r="G21" s="133">
        <v>15</v>
      </c>
      <c r="H21" s="120">
        <v>61</v>
      </c>
    </row>
    <row r="22" spans="1:8" ht="12.75">
      <c r="A22" s="123">
        <v>18</v>
      </c>
      <c r="B22" s="91" t="s">
        <v>60</v>
      </c>
      <c r="C22" s="122">
        <v>19</v>
      </c>
      <c r="D22" s="6">
        <v>18</v>
      </c>
      <c r="E22" s="70">
        <v>20</v>
      </c>
      <c r="F22" s="6">
        <v>17</v>
      </c>
      <c r="G22" s="133">
        <v>16</v>
      </c>
      <c r="H22" s="120">
        <v>70</v>
      </c>
    </row>
    <row r="23" spans="1:8" ht="12.75">
      <c r="A23" s="123">
        <v>19</v>
      </c>
      <c r="B23" s="91" t="s">
        <v>61</v>
      </c>
      <c r="C23" s="122">
        <v>21</v>
      </c>
      <c r="D23" s="70" t="s">
        <v>9</v>
      </c>
      <c r="E23" s="6">
        <v>18</v>
      </c>
      <c r="F23" s="6">
        <v>16</v>
      </c>
      <c r="G23" s="133" t="s">
        <v>8</v>
      </c>
      <c r="H23" s="120">
        <v>74</v>
      </c>
    </row>
    <row r="24" spans="1:8" ht="12.75">
      <c r="A24" s="123">
        <v>20</v>
      </c>
      <c r="B24" s="91" t="s">
        <v>3</v>
      </c>
      <c r="C24" s="122">
        <v>18</v>
      </c>
      <c r="D24" s="70">
        <v>20</v>
      </c>
      <c r="E24" s="6">
        <v>19</v>
      </c>
      <c r="F24" s="6">
        <v>20</v>
      </c>
      <c r="G24" s="133">
        <v>17</v>
      </c>
      <c r="H24" s="120">
        <v>74</v>
      </c>
    </row>
    <row r="25" spans="1:8" ht="12.75">
      <c r="A25" s="123">
        <v>21</v>
      </c>
      <c r="B25" s="91" t="s">
        <v>62</v>
      </c>
      <c r="C25" s="114" t="s">
        <v>8</v>
      </c>
      <c r="D25" s="6" t="s">
        <v>8</v>
      </c>
      <c r="E25" s="6">
        <v>15</v>
      </c>
      <c r="F25" s="6">
        <v>18</v>
      </c>
      <c r="G25" s="133" t="s">
        <v>8</v>
      </c>
      <c r="H25" s="120">
        <v>76</v>
      </c>
    </row>
    <row r="26" spans="1:8" ht="12.75">
      <c r="A26" s="123">
        <v>22</v>
      </c>
      <c r="B26" s="91" t="s">
        <v>63</v>
      </c>
      <c r="C26" s="122">
        <v>20</v>
      </c>
      <c r="D26" s="6">
        <v>21</v>
      </c>
      <c r="E26" s="70" t="s">
        <v>8</v>
      </c>
      <c r="F26" s="6" t="s">
        <v>8</v>
      </c>
      <c r="G26" s="133" t="s">
        <v>8</v>
      </c>
      <c r="H26" s="120">
        <v>82</v>
      </c>
    </row>
    <row r="27" spans="1:8" ht="13.5" thickBot="1">
      <c r="A27" s="124">
        <v>23</v>
      </c>
      <c r="B27" s="93" t="s">
        <v>64</v>
      </c>
      <c r="C27" s="130">
        <v>22</v>
      </c>
      <c r="D27" s="131">
        <v>19</v>
      </c>
      <c r="E27" s="109" t="s">
        <v>8</v>
      </c>
      <c r="F27" s="131" t="s">
        <v>8</v>
      </c>
      <c r="G27" s="134" t="s">
        <v>8</v>
      </c>
      <c r="H27" s="121">
        <v>82</v>
      </c>
    </row>
    <row r="28" spans="3:8" ht="12.75">
      <c r="C28" s="2"/>
      <c r="D28" s="2"/>
      <c r="E28" s="2"/>
      <c r="F28" s="2"/>
      <c r="G28" s="2"/>
      <c r="H28" s="2"/>
    </row>
    <row r="29" spans="2:8" ht="12.75">
      <c r="B29" s="60" t="s">
        <v>12</v>
      </c>
      <c r="C29" s="78">
        <v>22</v>
      </c>
      <c r="D29" s="78">
        <v>21</v>
      </c>
      <c r="E29" s="78">
        <v>20</v>
      </c>
      <c r="F29" s="78">
        <v>19</v>
      </c>
      <c r="G29" s="78">
        <v>17</v>
      </c>
      <c r="H29" s="2"/>
    </row>
    <row r="30" spans="2:8" ht="12.75">
      <c r="B30" s="60" t="s">
        <v>13</v>
      </c>
      <c r="C30" s="78">
        <v>0</v>
      </c>
      <c r="D30" s="78">
        <v>1</v>
      </c>
      <c r="E30" s="78">
        <v>0</v>
      </c>
      <c r="F30" s="78">
        <v>1</v>
      </c>
      <c r="G30" s="78">
        <v>0</v>
      </c>
      <c r="H30" s="2"/>
    </row>
    <row r="31" spans="2:8" ht="12.75">
      <c r="B31" s="60" t="s">
        <v>14</v>
      </c>
      <c r="C31" s="78">
        <v>22</v>
      </c>
      <c r="D31" s="78">
        <v>22</v>
      </c>
      <c r="E31" s="78">
        <v>20</v>
      </c>
      <c r="F31" s="78">
        <v>20</v>
      </c>
      <c r="G31" s="78">
        <v>17</v>
      </c>
      <c r="H31" s="2"/>
    </row>
    <row r="33" ht="15.75">
      <c r="B33" s="50" t="s">
        <v>112</v>
      </c>
    </row>
  </sheetData>
  <printOptions/>
  <pageMargins left="0.75" right="0.75" top="0.63" bottom="0.54" header="0.5" footer="0.5"/>
  <pageSetup horizontalDpi="600" verticalDpi="600" orientation="landscape" paperSize="9" scale="120" r:id="rId1"/>
</worksheet>
</file>

<file path=xl/worksheets/sheet8.xml><?xml version="1.0" encoding="utf-8"?>
<worksheet xmlns="http://schemas.openxmlformats.org/spreadsheetml/2006/main" xmlns:r="http://schemas.openxmlformats.org/officeDocument/2006/relationships">
  <sheetPr>
    <pageSetUpPr fitToPage="1"/>
  </sheetPr>
  <dimension ref="A2:K32"/>
  <sheetViews>
    <sheetView zoomScale="75" zoomScaleNormal="75" workbookViewId="0" topLeftCell="A1">
      <pane xSplit="2" topLeftCell="C1" activePane="topRight" state="frozen"/>
      <selection pane="topLeft" activeCell="A1" sqref="A1"/>
      <selection pane="topRight" activeCell="L11" sqref="L11:L12"/>
    </sheetView>
  </sheetViews>
  <sheetFormatPr defaultColWidth="9.140625" defaultRowHeight="12.75"/>
  <cols>
    <col min="1" max="1" width="5.57421875" style="0" customWidth="1"/>
    <col min="2" max="2" width="27.8515625" style="0" customWidth="1"/>
    <col min="3" max="3" width="10.140625" style="30" customWidth="1"/>
    <col min="4" max="9" width="11.57421875" style="12" customWidth="1"/>
    <col min="10" max="10" width="19.57421875" style="0" customWidth="1"/>
  </cols>
  <sheetData>
    <row r="2" spans="1:9" ht="20.25">
      <c r="A2" s="44" t="s">
        <v>131</v>
      </c>
      <c r="B2" s="8"/>
      <c r="C2" s="9"/>
      <c r="D2" s="10"/>
      <c r="E2" s="10"/>
      <c r="F2" s="10"/>
      <c r="G2" s="10"/>
      <c r="H2" s="10"/>
      <c r="I2" s="10"/>
    </row>
    <row r="3" spans="1:9" ht="20.25">
      <c r="A3" s="44" t="s">
        <v>132</v>
      </c>
      <c r="B3" s="8"/>
      <c r="C3" s="9"/>
      <c r="D3" s="10"/>
      <c r="E3" s="10"/>
      <c r="F3" s="10"/>
      <c r="G3" s="10"/>
      <c r="H3" s="137" t="s">
        <v>112</v>
      </c>
      <c r="I3" s="10"/>
    </row>
    <row r="4" spans="1:8" ht="20.25">
      <c r="A4" s="44" t="s">
        <v>68</v>
      </c>
      <c r="C4" s="11"/>
      <c r="H4" s="138" t="s">
        <v>114</v>
      </c>
    </row>
    <row r="6" spans="1:10" s="16" customFormat="1" ht="18">
      <c r="A6" s="13" t="s">
        <v>69</v>
      </c>
      <c r="B6" s="13" t="s">
        <v>70</v>
      </c>
      <c r="C6" s="13" t="s">
        <v>71</v>
      </c>
      <c r="D6" s="14" t="s">
        <v>72</v>
      </c>
      <c r="E6" s="14" t="s">
        <v>73</v>
      </c>
      <c r="F6" s="14" t="s">
        <v>74</v>
      </c>
      <c r="G6" s="14" t="s">
        <v>75</v>
      </c>
      <c r="H6" s="14" t="s">
        <v>76</v>
      </c>
      <c r="I6" s="14" t="s">
        <v>77</v>
      </c>
      <c r="J6" s="15" t="s">
        <v>78</v>
      </c>
    </row>
    <row r="7" spans="1:10" s="5" customFormat="1" ht="15.75" hidden="1">
      <c r="A7" s="45"/>
      <c r="B7" s="17"/>
      <c r="C7" s="18"/>
      <c r="D7" s="19"/>
      <c r="E7" s="19"/>
      <c r="F7" s="19"/>
      <c r="G7" s="19"/>
      <c r="H7" s="19"/>
      <c r="I7" s="20"/>
      <c r="J7" s="21"/>
    </row>
    <row r="8" spans="1:11" ht="12.75">
      <c r="A8" s="46">
        <v>1</v>
      </c>
      <c r="B8" s="22" t="s">
        <v>128</v>
      </c>
      <c r="C8" s="23">
        <v>154665</v>
      </c>
      <c r="D8" s="28">
        <v>1</v>
      </c>
      <c r="E8" s="28">
        <v>1</v>
      </c>
      <c r="F8" s="24">
        <v>3</v>
      </c>
      <c r="G8" s="28">
        <v>1</v>
      </c>
      <c r="H8" s="25">
        <v>5</v>
      </c>
      <c r="I8" s="49">
        <v>6</v>
      </c>
      <c r="J8" s="22" t="s">
        <v>79</v>
      </c>
      <c r="K8" s="12"/>
    </row>
    <row r="9" spans="1:11" ht="12.75">
      <c r="A9" s="46">
        <v>2</v>
      </c>
      <c r="B9" s="22" t="s">
        <v>48</v>
      </c>
      <c r="C9" s="23">
        <v>160765</v>
      </c>
      <c r="D9" s="25">
        <v>5</v>
      </c>
      <c r="E9" s="24">
        <v>2</v>
      </c>
      <c r="F9" s="28">
        <v>1</v>
      </c>
      <c r="G9" s="24">
        <v>2</v>
      </c>
      <c r="H9" s="28">
        <v>1</v>
      </c>
      <c r="I9" s="49">
        <v>6</v>
      </c>
      <c r="J9" s="27"/>
      <c r="K9" s="12"/>
    </row>
    <row r="10" spans="1:11" ht="12.75">
      <c r="A10" s="46">
        <v>3</v>
      </c>
      <c r="B10" s="22" t="s">
        <v>119</v>
      </c>
      <c r="C10" s="23">
        <v>163840</v>
      </c>
      <c r="D10" s="24">
        <v>4</v>
      </c>
      <c r="E10" s="24">
        <v>3</v>
      </c>
      <c r="F10" s="25">
        <v>10</v>
      </c>
      <c r="G10" s="24">
        <v>3</v>
      </c>
      <c r="H10" s="24">
        <v>2</v>
      </c>
      <c r="I10" s="49">
        <v>12</v>
      </c>
      <c r="J10" s="22"/>
      <c r="K10" s="12"/>
    </row>
    <row r="11" spans="1:11" ht="12.75">
      <c r="A11" s="46">
        <v>4</v>
      </c>
      <c r="B11" s="22" t="s">
        <v>129</v>
      </c>
      <c r="C11" s="23">
        <v>911</v>
      </c>
      <c r="D11" s="24">
        <v>3</v>
      </c>
      <c r="E11" s="24">
        <v>6</v>
      </c>
      <c r="F11" s="24">
        <v>2</v>
      </c>
      <c r="G11" s="25">
        <v>9</v>
      </c>
      <c r="H11" s="24">
        <v>3</v>
      </c>
      <c r="I11" s="49">
        <v>14</v>
      </c>
      <c r="J11" s="27"/>
      <c r="K11" s="12"/>
    </row>
    <row r="12" spans="1:11" ht="12.75">
      <c r="A12" s="46">
        <v>5</v>
      </c>
      <c r="B12" s="22" t="s">
        <v>53</v>
      </c>
      <c r="C12" s="23">
        <v>165568</v>
      </c>
      <c r="D12" s="24">
        <v>2</v>
      </c>
      <c r="E12" s="24">
        <v>4</v>
      </c>
      <c r="F12" s="25">
        <v>5</v>
      </c>
      <c r="G12" s="24">
        <v>5</v>
      </c>
      <c r="H12" s="24">
        <v>4</v>
      </c>
      <c r="I12" s="49">
        <v>15</v>
      </c>
      <c r="J12" s="22" t="s">
        <v>66</v>
      </c>
      <c r="K12" s="12"/>
    </row>
    <row r="13" spans="1:11" ht="12.75">
      <c r="A13" s="46">
        <v>6</v>
      </c>
      <c r="B13" s="22" t="s">
        <v>2</v>
      </c>
      <c r="C13" s="23">
        <v>143874</v>
      </c>
      <c r="D13" s="24">
        <v>7</v>
      </c>
      <c r="E13" s="24">
        <v>7</v>
      </c>
      <c r="F13" s="24">
        <v>4</v>
      </c>
      <c r="G13" s="24">
        <v>4</v>
      </c>
      <c r="H13" s="25">
        <v>9</v>
      </c>
      <c r="I13" s="49">
        <v>22</v>
      </c>
      <c r="J13" s="27"/>
      <c r="K13" s="12"/>
    </row>
    <row r="14" spans="1:11" ht="12.75">
      <c r="A14" s="46">
        <v>7</v>
      </c>
      <c r="B14" s="22" t="s">
        <v>52</v>
      </c>
      <c r="C14" s="23">
        <v>15583</v>
      </c>
      <c r="D14" s="25">
        <v>12</v>
      </c>
      <c r="E14" s="24">
        <v>11</v>
      </c>
      <c r="F14" s="24">
        <v>6</v>
      </c>
      <c r="G14" s="24">
        <v>6</v>
      </c>
      <c r="H14" s="24">
        <v>6</v>
      </c>
      <c r="I14" s="49">
        <v>29</v>
      </c>
      <c r="J14" s="27"/>
      <c r="K14" s="12"/>
    </row>
    <row r="15" spans="1:11" ht="12.75">
      <c r="A15" s="46">
        <v>8</v>
      </c>
      <c r="B15" s="22" t="s">
        <v>1</v>
      </c>
      <c r="C15" s="23">
        <v>115848</v>
      </c>
      <c r="D15" s="24">
        <v>8</v>
      </c>
      <c r="E15" s="24">
        <v>5</v>
      </c>
      <c r="F15" s="25">
        <v>11</v>
      </c>
      <c r="G15" s="24">
        <v>8</v>
      </c>
      <c r="H15" s="24">
        <v>8</v>
      </c>
      <c r="I15" s="49">
        <v>29</v>
      </c>
      <c r="J15" s="27"/>
      <c r="K15" s="12"/>
    </row>
    <row r="16" spans="1:11" ht="12.75">
      <c r="A16" s="46">
        <v>9</v>
      </c>
      <c r="B16" s="22" t="s">
        <v>50</v>
      </c>
      <c r="C16" s="23">
        <v>140026</v>
      </c>
      <c r="D16" s="25">
        <v>9</v>
      </c>
      <c r="E16" s="24">
        <v>9</v>
      </c>
      <c r="F16" s="24">
        <v>8</v>
      </c>
      <c r="G16" s="24">
        <v>7</v>
      </c>
      <c r="H16" s="24">
        <v>7</v>
      </c>
      <c r="I16" s="49">
        <v>31</v>
      </c>
      <c r="J16" s="27"/>
      <c r="K16" s="12"/>
    </row>
    <row r="17" spans="1:11" ht="12.75">
      <c r="A17" s="46">
        <v>10</v>
      </c>
      <c r="B17" s="22" t="s">
        <v>51</v>
      </c>
      <c r="C17" s="23">
        <v>140965</v>
      </c>
      <c r="D17" s="25">
        <v>11</v>
      </c>
      <c r="E17" s="24">
        <v>10</v>
      </c>
      <c r="F17" s="24">
        <v>9</v>
      </c>
      <c r="G17" s="24">
        <v>10</v>
      </c>
      <c r="H17" s="24">
        <v>10</v>
      </c>
      <c r="I17" s="49">
        <v>39</v>
      </c>
      <c r="J17" s="27"/>
      <c r="K17" s="12"/>
    </row>
    <row r="18" spans="1:11" ht="12.75">
      <c r="A18" s="46">
        <v>11</v>
      </c>
      <c r="B18" s="22" t="s">
        <v>154</v>
      </c>
      <c r="C18" s="23">
        <v>67259</v>
      </c>
      <c r="D18" s="24">
        <v>10</v>
      </c>
      <c r="E18" s="25">
        <v>12</v>
      </c>
      <c r="F18" s="24">
        <v>7</v>
      </c>
      <c r="G18" s="24">
        <v>12</v>
      </c>
      <c r="H18" s="24">
        <v>12</v>
      </c>
      <c r="I18" s="49">
        <v>41</v>
      </c>
      <c r="J18" s="27"/>
      <c r="K18" s="12"/>
    </row>
    <row r="19" spans="1:11" ht="12.75">
      <c r="A19" s="46">
        <v>12</v>
      </c>
      <c r="B19" s="22" t="s">
        <v>120</v>
      </c>
      <c r="C19" s="23">
        <v>119381</v>
      </c>
      <c r="D19" s="24">
        <v>6</v>
      </c>
      <c r="E19" s="24">
        <v>8</v>
      </c>
      <c r="F19" s="25" t="s">
        <v>130</v>
      </c>
      <c r="G19" s="24" t="s">
        <v>130</v>
      </c>
      <c r="H19" s="24" t="s">
        <v>130</v>
      </c>
      <c r="I19" s="49">
        <v>44</v>
      </c>
      <c r="J19" s="27"/>
      <c r="K19" s="12"/>
    </row>
    <row r="20" spans="1:11" ht="12.75">
      <c r="A20" s="46">
        <v>13</v>
      </c>
      <c r="B20" s="22" t="s">
        <v>127</v>
      </c>
      <c r="C20" s="23">
        <v>140953</v>
      </c>
      <c r="D20" s="25">
        <v>13</v>
      </c>
      <c r="E20" s="24">
        <v>13</v>
      </c>
      <c r="F20" s="24">
        <v>12</v>
      </c>
      <c r="G20" s="24">
        <v>11</v>
      </c>
      <c r="H20" s="24">
        <v>11</v>
      </c>
      <c r="I20" s="49">
        <v>47</v>
      </c>
      <c r="J20" s="27"/>
      <c r="K20" s="12"/>
    </row>
    <row r="21" spans="1:11" ht="12.75">
      <c r="A21" s="46">
        <v>14</v>
      </c>
      <c r="B21" s="22" t="s">
        <v>38</v>
      </c>
      <c r="C21" s="23">
        <v>154713</v>
      </c>
      <c r="D21" s="25">
        <v>14</v>
      </c>
      <c r="E21" s="24">
        <v>14</v>
      </c>
      <c r="F21" s="24">
        <v>13</v>
      </c>
      <c r="G21" s="24">
        <v>13</v>
      </c>
      <c r="H21" s="24">
        <v>13</v>
      </c>
      <c r="I21" s="49">
        <v>53</v>
      </c>
      <c r="J21" s="27"/>
      <c r="K21" s="12"/>
    </row>
    <row r="22" spans="4:9" ht="12.75">
      <c r="D22" s="31"/>
      <c r="E22" s="31"/>
      <c r="F22" s="31"/>
      <c r="G22" s="31"/>
      <c r="H22" s="31"/>
      <c r="I22" s="31"/>
    </row>
    <row r="23" spans="2:9" ht="12.75">
      <c r="B23" s="60" t="s">
        <v>105</v>
      </c>
      <c r="D23" s="32">
        <v>14</v>
      </c>
      <c r="E23" s="32">
        <v>14</v>
      </c>
      <c r="F23" s="32">
        <v>13</v>
      </c>
      <c r="G23" s="32">
        <v>13</v>
      </c>
      <c r="H23" s="32">
        <v>13</v>
      </c>
      <c r="I23" s="31"/>
    </row>
    <row r="24" spans="2:10" ht="12.75">
      <c r="B24" s="60" t="s">
        <v>106</v>
      </c>
      <c r="D24" s="32">
        <v>0</v>
      </c>
      <c r="E24" s="32">
        <v>0</v>
      </c>
      <c r="F24" s="32">
        <v>0</v>
      </c>
      <c r="G24" s="32">
        <v>0</v>
      </c>
      <c r="H24" s="32">
        <v>0</v>
      </c>
      <c r="I24" s="34" t="s">
        <v>111</v>
      </c>
      <c r="J24" s="35"/>
    </row>
    <row r="25" spans="2:10" ht="12.75">
      <c r="B25" s="60" t="s">
        <v>107</v>
      </c>
      <c r="D25" s="32">
        <v>0</v>
      </c>
      <c r="E25" s="32">
        <v>0</v>
      </c>
      <c r="F25" s="32">
        <v>0</v>
      </c>
      <c r="G25" s="32">
        <v>0</v>
      </c>
      <c r="H25" s="32">
        <v>0</v>
      </c>
      <c r="I25" s="38" t="s">
        <v>113</v>
      </c>
      <c r="J25" s="39"/>
    </row>
    <row r="26" spans="2:10" ht="12.75">
      <c r="B26" s="60" t="s">
        <v>108</v>
      </c>
      <c r="D26" s="32">
        <v>14</v>
      </c>
      <c r="E26" s="32">
        <v>14</v>
      </c>
      <c r="F26" s="32">
        <v>13</v>
      </c>
      <c r="G26" s="32">
        <v>13</v>
      </c>
      <c r="H26" s="32">
        <v>13</v>
      </c>
      <c r="I26" s="76"/>
      <c r="J26" s="64"/>
    </row>
    <row r="27" spans="2:10" ht="12.75">
      <c r="B27" s="60" t="s">
        <v>109</v>
      </c>
      <c r="D27" s="32">
        <v>0</v>
      </c>
      <c r="E27" s="32">
        <v>0</v>
      </c>
      <c r="F27" s="32">
        <v>1</v>
      </c>
      <c r="G27" s="32">
        <v>1</v>
      </c>
      <c r="H27" s="32">
        <v>1</v>
      </c>
      <c r="I27" s="41" t="s">
        <v>133</v>
      </c>
      <c r="J27" s="42"/>
    </row>
    <row r="28" spans="2:8" ht="12.75">
      <c r="B28" s="60" t="s">
        <v>110</v>
      </c>
      <c r="D28" s="32">
        <v>14</v>
      </c>
      <c r="E28" s="32">
        <v>14</v>
      </c>
      <c r="F28" s="32">
        <v>14</v>
      </c>
      <c r="G28" s="32">
        <v>14</v>
      </c>
      <c r="H28" s="32">
        <v>14</v>
      </c>
    </row>
    <row r="29" spans="4:8" ht="12.75">
      <c r="D29" s="31"/>
      <c r="E29" s="31"/>
      <c r="F29" s="31"/>
      <c r="G29" s="31"/>
      <c r="H29" s="31"/>
    </row>
    <row r="30" ht="12.75">
      <c r="D30" s="36"/>
    </row>
    <row r="31" ht="12.75">
      <c r="D31" s="36"/>
    </row>
    <row r="32" ht="12.75">
      <c r="D32" s="43"/>
    </row>
  </sheetData>
  <conditionalFormatting sqref="D29:H29">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I35"/>
  <sheetViews>
    <sheetView zoomScale="75" zoomScaleNormal="75" workbookViewId="0" topLeftCell="A1">
      <pane xSplit="2" topLeftCell="C1" activePane="topRight" state="frozen"/>
      <selection pane="topLeft" activeCell="A1" sqref="A1"/>
      <selection pane="topRight" activeCell="K14" sqref="K14"/>
    </sheetView>
  </sheetViews>
  <sheetFormatPr defaultColWidth="9.140625" defaultRowHeight="12.75"/>
  <cols>
    <col min="1" max="1" width="5.57421875" style="0" customWidth="1"/>
    <col min="2" max="2" width="20.57421875" style="0" customWidth="1"/>
    <col min="3" max="3" width="10.140625" style="30" customWidth="1"/>
    <col min="4" max="8" width="11.57421875" style="12" customWidth="1"/>
    <col min="9" max="9" width="19.57421875" style="0" customWidth="1"/>
  </cols>
  <sheetData>
    <row r="2" spans="1:8" ht="20.25">
      <c r="A2" s="44" t="s">
        <v>116</v>
      </c>
      <c r="B2" s="8"/>
      <c r="C2" s="9"/>
      <c r="D2" s="10"/>
      <c r="E2" s="10"/>
      <c r="F2" s="10"/>
      <c r="G2" s="10"/>
      <c r="H2" s="10"/>
    </row>
    <row r="3" spans="1:8" ht="20.25">
      <c r="A3" s="44" t="s">
        <v>117</v>
      </c>
      <c r="B3" s="8"/>
      <c r="C3" s="9"/>
      <c r="D3" s="10"/>
      <c r="E3" s="10"/>
      <c r="F3" s="10"/>
      <c r="G3" s="10"/>
      <c r="H3" s="10"/>
    </row>
    <row r="4" spans="1:3" ht="20.25">
      <c r="A4" s="44" t="s">
        <v>68</v>
      </c>
      <c r="C4" s="11"/>
    </row>
    <row r="5" ht="13.5" thickBot="1"/>
    <row r="6" spans="1:9" s="16" customFormat="1" ht="18.75" thickBot="1">
      <c r="A6" s="153" t="s">
        <v>69</v>
      </c>
      <c r="B6" s="156" t="s">
        <v>70</v>
      </c>
      <c r="C6" s="164" t="s">
        <v>71</v>
      </c>
      <c r="D6" s="160" t="s">
        <v>72</v>
      </c>
      <c r="E6" s="154" t="s">
        <v>73</v>
      </c>
      <c r="F6" s="154" t="s">
        <v>74</v>
      </c>
      <c r="G6" s="154" t="s">
        <v>75</v>
      </c>
      <c r="H6" s="154" t="s">
        <v>77</v>
      </c>
      <c r="I6" s="155" t="s">
        <v>78</v>
      </c>
    </row>
    <row r="7" spans="1:9" s="5" customFormat="1" ht="15.75" hidden="1">
      <c r="A7" s="148"/>
      <c r="B7" s="157"/>
      <c r="C7" s="165"/>
      <c r="D7" s="161"/>
      <c r="E7" s="149"/>
      <c r="F7" s="149"/>
      <c r="G7" s="150"/>
      <c r="H7" s="151"/>
      <c r="I7" s="152"/>
    </row>
    <row r="8" spans="1:9" ht="12.75">
      <c r="A8" s="90">
        <v>1</v>
      </c>
      <c r="B8" s="158" t="s">
        <v>48</v>
      </c>
      <c r="C8" s="166">
        <v>765</v>
      </c>
      <c r="D8" s="162">
        <v>1</v>
      </c>
      <c r="E8" s="24">
        <v>1</v>
      </c>
      <c r="F8" s="24">
        <v>4</v>
      </c>
      <c r="G8" s="140">
        <v>1</v>
      </c>
      <c r="H8" s="146">
        <v>7</v>
      </c>
      <c r="I8" s="143" t="s">
        <v>79</v>
      </c>
    </row>
    <row r="9" spans="1:9" ht="12.75">
      <c r="A9" s="90">
        <v>2</v>
      </c>
      <c r="B9" s="158" t="s">
        <v>118</v>
      </c>
      <c r="C9" s="166">
        <v>665</v>
      </c>
      <c r="D9" s="162">
        <v>2</v>
      </c>
      <c r="E9" s="24">
        <v>4</v>
      </c>
      <c r="F9" s="24">
        <v>3</v>
      </c>
      <c r="G9" s="140">
        <v>4</v>
      </c>
      <c r="H9" s="146">
        <v>13</v>
      </c>
      <c r="I9" s="144"/>
    </row>
    <row r="10" spans="1:9" ht="12.75">
      <c r="A10" s="90">
        <v>3</v>
      </c>
      <c r="B10" s="158" t="s">
        <v>94</v>
      </c>
      <c r="C10" s="166">
        <v>568</v>
      </c>
      <c r="D10" s="162">
        <v>3</v>
      </c>
      <c r="E10" s="24">
        <v>7</v>
      </c>
      <c r="F10" s="28">
        <v>0.99</v>
      </c>
      <c r="G10" s="140">
        <v>9</v>
      </c>
      <c r="H10" s="146">
        <v>19.99</v>
      </c>
      <c r="I10" s="144" t="s">
        <v>66</v>
      </c>
    </row>
    <row r="11" spans="1:9" ht="12.75">
      <c r="A11" s="90">
        <v>4</v>
      </c>
      <c r="B11" s="158" t="s">
        <v>119</v>
      </c>
      <c r="C11" s="166">
        <v>4</v>
      </c>
      <c r="D11" s="162">
        <v>4</v>
      </c>
      <c r="E11" s="24">
        <v>9</v>
      </c>
      <c r="F11" s="24">
        <v>5</v>
      </c>
      <c r="G11" s="141">
        <v>2</v>
      </c>
      <c r="H11" s="146">
        <v>20</v>
      </c>
      <c r="I11" s="144"/>
    </row>
    <row r="12" spans="1:9" ht="12.75">
      <c r="A12" s="90">
        <v>5</v>
      </c>
      <c r="B12" s="158" t="s">
        <v>2</v>
      </c>
      <c r="C12" s="166">
        <v>874</v>
      </c>
      <c r="D12" s="162">
        <v>5</v>
      </c>
      <c r="E12" s="24">
        <v>10</v>
      </c>
      <c r="F12" s="24">
        <v>6</v>
      </c>
      <c r="G12" s="140">
        <v>7</v>
      </c>
      <c r="H12" s="146">
        <v>28</v>
      </c>
      <c r="I12" s="144"/>
    </row>
    <row r="13" spans="1:9" ht="12.75">
      <c r="A13" s="90">
        <v>6</v>
      </c>
      <c r="B13" s="158" t="s">
        <v>50</v>
      </c>
      <c r="C13" s="166">
        <v>350</v>
      </c>
      <c r="D13" s="162">
        <v>6</v>
      </c>
      <c r="E13" s="24">
        <v>12</v>
      </c>
      <c r="F13" s="24">
        <v>7</v>
      </c>
      <c r="G13" s="140">
        <v>5</v>
      </c>
      <c r="H13" s="146">
        <v>30</v>
      </c>
      <c r="I13" s="143"/>
    </row>
    <row r="14" spans="1:9" ht="12.75">
      <c r="A14" s="90">
        <v>7</v>
      </c>
      <c r="B14" s="158" t="s">
        <v>120</v>
      </c>
      <c r="C14" s="166">
        <v>235</v>
      </c>
      <c r="D14" s="162">
        <v>14</v>
      </c>
      <c r="E14" s="24">
        <v>2</v>
      </c>
      <c r="F14" s="24">
        <v>9</v>
      </c>
      <c r="G14" s="140">
        <v>6</v>
      </c>
      <c r="H14" s="146">
        <v>31</v>
      </c>
      <c r="I14" s="144"/>
    </row>
    <row r="15" spans="1:9" ht="12.75">
      <c r="A15" s="90">
        <v>8</v>
      </c>
      <c r="B15" s="158" t="s">
        <v>121</v>
      </c>
      <c r="C15" s="166">
        <v>840</v>
      </c>
      <c r="D15" s="162">
        <v>7</v>
      </c>
      <c r="E15" s="24">
        <v>3</v>
      </c>
      <c r="F15" s="24">
        <v>10</v>
      </c>
      <c r="G15" s="140">
        <v>11</v>
      </c>
      <c r="H15" s="146">
        <v>31</v>
      </c>
      <c r="I15" s="144"/>
    </row>
    <row r="16" spans="1:9" ht="12.75">
      <c r="A16" s="90">
        <v>9</v>
      </c>
      <c r="B16" s="158" t="s">
        <v>1</v>
      </c>
      <c r="C16" s="166">
        <v>400</v>
      </c>
      <c r="D16" s="162">
        <v>13</v>
      </c>
      <c r="E16" s="24">
        <v>6</v>
      </c>
      <c r="F16" s="24">
        <v>14</v>
      </c>
      <c r="G16" s="140">
        <v>3</v>
      </c>
      <c r="H16" s="146">
        <v>36</v>
      </c>
      <c r="I16" s="144"/>
    </row>
    <row r="17" spans="1:9" ht="12.75">
      <c r="A17" s="90">
        <v>10</v>
      </c>
      <c r="B17" s="158" t="s">
        <v>52</v>
      </c>
      <c r="C17" s="166">
        <v>583</v>
      </c>
      <c r="D17" s="162">
        <v>11</v>
      </c>
      <c r="E17" s="24">
        <v>5</v>
      </c>
      <c r="F17" s="24">
        <v>11</v>
      </c>
      <c r="G17" s="140">
        <v>13</v>
      </c>
      <c r="H17" s="146">
        <v>40</v>
      </c>
      <c r="I17" s="144"/>
    </row>
    <row r="18" spans="1:9" ht="12.75">
      <c r="A18" s="90">
        <v>11</v>
      </c>
      <c r="B18" s="158" t="s">
        <v>122</v>
      </c>
      <c r="C18" s="166">
        <v>6</v>
      </c>
      <c r="D18" s="162">
        <v>9</v>
      </c>
      <c r="E18" s="24">
        <v>16</v>
      </c>
      <c r="F18" s="24">
        <v>8</v>
      </c>
      <c r="G18" s="140">
        <v>8</v>
      </c>
      <c r="H18" s="146">
        <v>41</v>
      </c>
      <c r="I18" s="144"/>
    </row>
    <row r="19" spans="1:9" ht="12.75">
      <c r="A19" s="90">
        <v>12</v>
      </c>
      <c r="B19" s="158" t="s">
        <v>123</v>
      </c>
      <c r="C19" s="166">
        <v>905</v>
      </c>
      <c r="D19" s="162">
        <v>10</v>
      </c>
      <c r="E19" s="24">
        <v>15</v>
      </c>
      <c r="F19" s="24">
        <v>2</v>
      </c>
      <c r="G19" s="140">
        <v>15</v>
      </c>
      <c r="H19" s="146">
        <v>42</v>
      </c>
      <c r="I19" s="144"/>
    </row>
    <row r="20" spans="1:9" ht="12.75">
      <c r="A20" s="90">
        <v>13</v>
      </c>
      <c r="B20" s="158" t="s">
        <v>51</v>
      </c>
      <c r="C20" s="166">
        <v>441</v>
      </c>
      <c r="D20" s="162">
        <v>16</v>
      </c>
      <c r="E20" s="24">
        <v>8</v>
      </c>
      <c r="F20" s="24">
        <v>15</v>
      </c>
      <c r="G20" s="140">
        <v>10</v>
      </c>
      <c r="H20" s="146">
        <v>49</v>
      </c>
      <c r="I20" s="144"/>
    </row>
    <row r="21" spans="1:9" ht="12.75">
      <c r="A21" s="90">
        <v>14</v>
      </c>
      <c r="B21" s="158" t="s">
        <v>55</v>
      </c>
      <c r="C21" s="166">
        <v>946</v>
      </c>
      <c r="D21" s="162">
        <v>8</v>
      </c>
      <c r="E21" s="24">
        <v>13</v>
      </c>
      <c r="F21" s="24">
        <v>16</v>
      </c>
      <c r="G21" s="140">
        <v>16</v>
      </c>
      <c r="H21" s="146">
        <v>53</v>
      </c>
      <c r="I21" s="144"/>
    </row>
    <row r="22" spans="1:9" ht="12.75">
      <c r="A22" s="90">
        <v>15</v>
      </c>
      <c r="B22" s="158" t="s">
        <v>22</v>
      </c>
      <c r="C22" s="166">
        <v>383</v>
      </c>
      <c r="D22" s="162">
        <v>17</v>
      </c>
      <c r="E22" s="24">
        <v>11</v>
      </c>
      <c r="F22" s="24">
        <v>13</v>
      </c>
      <c r="G22" s="140">
        <v>14</v>
      </c>
      <c r="H22" s="146">
        <v>55</v>
      </c>
      <c r="I22" s="144"/>
    </row>
    <row r="23" spans="1:9" ht="12.75">
      <c r="A23" s="90">
        <v>16</v>
      </c>
      <c r="B23" s="158" t="s">
        <v>124</v>
      </c>
      <c r="C23" s="166">
        <v>921</v>
      </c>
      <c r="D23" s="162">
        <v>12</v>
      </c>
      <c r="E23" s="24">
        <v>14</v>
      </c>
      <c r="F23" s="24">
        <v>18</v>
      </c>
      <c r="G23" s="140">
        <v>12</v>
      </c>
      <c r="H23" s="146">
        <v>56</v>
      </c>
      <c r="I23" s="143"/>
    </row>
    <row r="24" spans="1:9" ht="12.75">
      <c r="A24" s="90">
        <v>17</v>
      </c>
      <c r="B24" s="158" t="s">
        <v>125</v>
      </c>
      <c r="C24" s="166">
        <v>405</v>
      </c>
      <c r="D24" s="162">
        <v>15</v>
      </c>
      <c r="E24" s="24">
        <v>17</v>
      </c>
      <c r="F24" s="24">
        <v>12</v>
      </c>
      <c r="G24" s="140">
        <v>19</v>
      </c>
      <c r="H24" s="146">
        <v>63</v>
      </c>
      <c r="I24" s="144" t="s">
        <v>65</v>
      </c>
    </row>
    <row r="25" spans="1:9" ht="12.75">
      <c r="A25" s="90">
        <v>18</v>
      </c>
      <c r="B25" s="158" t="s">
        <v>126</v>
      </c>
      <c r="C25" s="167">
        <v>106</v>
      </c>
      <c r="D25" s="162">
        <v>18</v>
      </c>
      <c r="E25" s="24">
        <v>18</v>
      </c>
      <c r="F25" s="24">
        <v>17</v>
      </c>
      <c r="G25" s="140">
        <v>17</v>
      </c>
      <c r="H25" s="146">
        <v>70</v>
      </c>
      <c r="I25" s="144"/>
    </row>
    <row r="26" spans="1:9" ht="12.75">
      <c r="A26" s="90">
        <v>19</v>
      </c>
      <c r="B26" s="158" t="s">
        <v>127</v>
      </c>
      <c r="C26" s="166">
        <v>442</v>
      </c>
      <c r="D26" s="162">
        <v>20</v>
      </c>
      <c r="E26" s="24">
        <v>19</v>
      </c>
      <c r="F26" s="24">
        <v>20</v>
      </c>
      <c r="G26" s="140">
        <v>18</v>
      </c>
      <c r="H26" s="146">
        <v>77</v>
      </c>
      <c r="I26" s="144"/>
    </row>
    <row r="27" spans="1:9" ht="13.5" thickBot="1">
      <c r="A27" s="92">
        <v>20</v>
      </c>
      <c r="B27" s="159" t="s">
        <v>62</v>
      </c>
      <c r="C27" s="168">
        <v>8</v>
      </c>
      <c r="D27" s="163">
        <v>19</v>
      </c>
      <c r="E27" s="139">
        <v>20</v>
      </c>
      <c r="F27" s="139">
        <v>19</v>
      </c>
      <c r="G27" s="142">
        <v>20</v>
      </c>
      <c r="H27" s="147">
        <v>78</v>
      </c>
      <c r="I27" s="145"/>
    </row>
    <row r="28" spans="4:8" ht="12.75">
      <c r="D28" s="31"/>
      <c r="E28" s="31"/>
      <c r="F28" s="31"/>
      <c r="G28" s="31"/>
      <c r="H28" s="31"/>
    </row>
    <row r="29" spans="2:9" ht="12.75">
      <c r="B29" s="60" t="s">
        <v>105</v>
      </c>
      <c r="D29" s="32">
        <v>20</v>
      </c>
      <c r="E29" s="32">
        <v>20</v>
      </c>
      <c r="F29" s="32">
        <v>20</v>
      </c>
      <c r="G29" s="32">
        <v>20</v>
      </c>
      <c r="H29" s="31"/>
      <c r="I29" s="40" t="s">
        <v>114</v>
      </c>
    </row>
    <row r="30" spans="2:8" ht="12.75">
      <c r="B30" s="60" t="s">
        <v>108</v>
      </c>
      <c r="D30" s="32">
        <v>20</v>
      </c>
      <c r="E30" s="32">
        <v>20</v>
      </c>
      <c r="F30" s="32">
        <v>20</v>
      </c>
      <c r="G30" s="32">
        <v>20</v>
      </c>
      <c r="H30" s="31"/>
    </row>
    <row r="31" spans="2:8" ht="12.75" hidden="1">
      <c r="B31" s="27" t="s">
        <v>109</v>
      </c>
      <c r="D31" s="32">
        <v>0</v>
      </c>
      <c r="E31" s="32">
        <v>0</v>
      </c>
      <c r="F31" s="32">
        <v>0</v>
      </c>
      <c r="G31" s="32">
        <v>0</v>
      </c>
      <c r="H31" s="31"/>
    </row>
    <row r="32" spans="4:7" ht="12.75">
      <c r="D32" s="31"/>
      <c r="E32" s="31"/>
      <c r="F32" s="31"/>
      <c r="G32" s="31"/>
    </row>
    <row r="33" spans="1:3" ht="12.75">
      <c r="A33" s="12"/>
      <c r="B33" s="12"/>
      <c r="C33" s="12"/>
    </row>
    <row r="34" spans="1:3" ht="12.75">
      <c r="A34" s="12"/>
      <c r="B34" s="12"/>
      <c r="C34" s="12"/>
    </row>
    <row r="35" spans="1:3" ht="12.75">
      <c r="A35" s="12"/>
      <c r="B35" s="12"/>
      <c r="C35" s="12"/>
    </row>
  </sheetData>
  <conditionalFormatting sqref="D32:G32">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J.A.WIND</dc:creator>
  <cp:keywords/>
  <dc:description/>
  <cp:lastModifiedBy>mu50391</cp:lastModifiedBy>
  <cp:lastPrinted>2008-04-26T05:49:43Z</cp:lastPrinted>
  <dcterms:created xsi:type="dcterms:W3CDTF">2001-10-28T16:50:29Z</dcterms:created>
  <dcterms:modified xsi:type="dcterms:W3CDTF">2008-04-26T08:11:22Z</dcterms:modified>
  <cp:category/>
  <cp:version/>
  <cp:contentType/>
  <cp:contentStatus/>
</cp:coreProperties>
</file>